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3715" windowHeight="9780" activeTab="0"/>
  </bookViews>
  <sheets>
    <sheet name="PROPUESTA" sheetId="1" r:id="rId1"/>
  </sheets>
  <externalReferences>
    <externalReference r:id="rId4"/>
  </externalReferences>
  <definedNames/>
  <calcPr fullCalcOnLoad="1"/>
</workbook>
</file>

<file path=xl/sharedStrings.xml><?xml version="1.0" encoding="utf-8"?>
<sst xmlns="http://schemas.openxmlformats.org/spreadsheetml/2006/main" count="1194" uniqueCount="370">
  <si>
    <t xml:space="preserve">FONDO DE APORTACIONES PARA LA INFRAESTRUCTURA SOCIAL </t>
  </si>
  <si>
    <t>COMITÉ DE PLANEACION PARA EL DESARROLLO</t>
  </si>
  <si>
    <t>EJE RECTOR:</t>
  </si>
  <si>
    <t>*MEXICO INCLUYENTE</t>
  </si>
  <si>
    <t>ESTADO: QUERETARO</t>
  </si>
  <si>
    <t>DEL MUNICIPIO DE PINAL DE AMOLES</t>
  </si>
  <si>
    <t>MUNICIPIO: PINAL DE AMOLES.</t>
  </si>
  <si>
    <t xml:space="preserve">RAMO XXXIII  APORTACIONES FEDERALES PARA ENTIDADES, MUNICIPIOS Y DEMARCACIONES TERRITORIALES DEL DISTRITO FEDERAL </t>
  </si>
  <si>
    <t xml:space="preserve">FECHA:  </t>
  </si>
  <si>
    <t>22 DE MARZO DE 2014</t>
  </si>
  <si>
    <t>MODALIDAD DE EJECUCION.</t>
  </si>
  <si>
    <t>ZONA PRIORITARIA: SIERRA GORDA</t>
  </si>
  <si>
    <t xml:space="preserve">ANEXO TECNICO DE PROPUESTA INICIAL </t>
  </si>
  <si>
    <t>AM:</t>
  </si>
  <si>
    <t>ADMINISTRACION MUNICIPAL.</t>
  </si>
  <si>
    <t>DEPENDENCIA NORMATIVA: MUNICIPIO DE PINAL DE AMOLES</t>
  </si>
  <si>
    <t xml:space="preserve">FISMDF/2014 </t>
  </si>
  <si>
    <t>C:</t>
  </si>
  <si>
    <t>CONTRATO</t>
  </si>
  <si>
    <t>INSTANCIA EJECUTORA: MUNICIPIO DE PINAL DE AMOLES.</t>
  </si>
  <si>
    <t>HOJA:</t>
  </si>
  <si>
    <t>DE:</t>
  </si>
  <si>
    <t xml:space="preserve">NO. DE OBRA </t>
  </si>
  <si>
    <t>NOMBRE Y DESCRIPCION DE LA OBRA  PROYECTO O ACCION</t>
  </si>
  <si>
    <t>SIT. DE LA OBRA</t>
  </si>
  <si>
    <t>PROG.</t>
  </si>
  <si>
    <t>SUBPROG.</t>
  </si>
  <si>
    <t>EJE RECTOR</t>
  </si>
  <si>
    <t xml:space="preserve">TIPO DE INCIDENCIA </t>
  </si>
  <si>
    <t>LOCALIDAD</t>
  </si>
  <si>
    <t xml:space="preserve">CLAVE DE LOCALIDAD </t>
  </si>
  <si>
    <t>COSTO TOTAL</t>
  </si>
  <si>
    <t xml:space="preserve">AVANCE FISICO </t>
  </si>
  <si>
    <t>INFRAESTRUCTURA FINANCIERA PESOS</t>
  </si>
  <si>
    <t>METAS TOTALES DEL PROYECTO</t>
  </si>
  <si>
    <t>NO. DE BENEFICIARIOS</t>
  </si>
  <si>
    <t>LINEA ESTRATEGICA</t>
  </si>
  <si>
    <t xml:space="preserve">GRADO DE MARGINACION </t>
  </si>
  <si>
    <t>MODALIDAD DE EJECUCION</t>
  </si>
  <si>
    <t>SUMA</t>
  </si>
  <si>
    <t>FISM</t>
  </si>
  <si>
    <t>ESTATAL</t>
  </si>
  <si>
    <t>FEDERAL</t>
  </si>
  <si>
    <t>UNIDAD DE MEDIDA</t>
  </si>
  <si>
    <t>CANTIDAD</t>
  </si>
  <si>
    <t>A REALIZAR EN 2014</t>
  </si>
  <si>
    <t>AM</t>
  </si>
  <si>
    <t>C</t>
  </si>
  <si>
    <t>AGUA POTABLE</t>
  </si>
  <si>
    <t>1-01013</t>
  </si>
  <si>
    <t>AMPLIACION DE SISTEMA DE AGUA POTABLE</t>
  </si>
  <si>
    <t>I.T</t>
  </si>
  <si>
    <t>SC</t>
  </si>
  <si>
    <t>AMPLIACION</t>
  </si>
  <si>
    <t>MI*</t>
  </si>
  <si>
    <t>DIRECTA</t>
  </si>
  <si>
    <t>PIEDRA GRANDE (220020145)</t>
  </si>
  <si>
    <t>220020145</t>
  </si>
  <si>
    <t>ML</t>
  </si>
  <si>
    <t>BIENESTAR</t>
  </si>
  <si>
    <t>ALTO</t>
  </si>
  <si>
    <t>X</t>
  </si>
  <si>
    <t>2-01011</t>
  </si>
  <si>
    <t>SISTEMA DE AGUA POTABLE</t>
  </si>
  <si>
    <t>CONSTRUCCION</t>
  </si>
  <si>
    <t>LA CEBOLLA (220020022)</t>
  </si>
  <si>
    <t>220020022</t>
  </si>
  <si>
    <t>3-01013</t>
  </si>
  <si>
    <t>POTRERILLOS (220020064)</t>
  </si>
  <si>
    <t>220020064</t>
  </si>
  <si>
    <t>4-01011</t>
  </si>
  <si>
    <t>AMPLIACION DE SISTEMA DE AGUA POTABLE 1er ETAPA</t>
  </si>
  <si>
    <t>I</t>
  </si>
  <si>
    <t>AHUACATLAN DE GUADALUPE (220020011)</t>
  </si>
  <si>
    <t>220020011</t>
  </si>
  <si>
    <t>MEDIO</t>
  </si>
  <si>
    <t>5-01013</t>
  </si>
  <si>
    <t>CONSTRUCCION  DE SISTEMA DE AGUA POTABLE ARROYO GRANDE 4TA ETAPA</t>
  </si>
  <si>
    <t>PUERTO VIGAS (VARIAS)</t>
  </si>
  <si>
    <t>220020092</t>
  </si>
  <si>
    <t xml:space="preserve">SISTEMA </t>
  </si>
  <si>
    <t>6-01012</t>
  </si>
  <si>
    <t>REHABILITACION DE SISTEMA DE AGUA POTABLE "LA BARRANCA"     1ERA ETAPA (VARIAS LOCALIDADES)</t>
  </si>
  <si>
    <t xml:space="preserve">I </t>
  </si>
  <si>
    <t>REHABILITACION</t>
  </si>
  <si>
    <t xml:space="preserve">CUATRO PALOS </t>
  </si>
  <si>
    <t>7-01031</t>
  </si>
  <si>
    <t>CONSTRUCCION DE DEPOSITO  PARA ALMACENAMIENTO DE AGUA.</t>
  </si>
  <si>
    <t xml:space="preserve">CIENEGA DE SAN JUAN </t>
  </si>
  <si>
    <t>220020023</t>
  </si>
  <si>
    <t>DEPOSITO</t>
  </si>
  <si>
    <t>8-01031</t>
  </si>
  <si>
    <t>CONSTRUCCION DE DEPOSITO EN CARCAMO DE BOMBEO</t>
  </si>
  <si>
    <t xml:space="preserve">EL MURCIELAGO </t>
  </si>
  <si>
    <t>220020056</t>
  </si>
  <si>
    <t>9-01013</t>
  </si>
  <si>
    <t xml:space="preserve">CONSTRUCCION DE SISTEMA DE AGUA POTABLE  PARA BENEFICIAR A LA LOCALIDA DE MABY, EN EL MUNICIPIO DE PINAL DE AMOLES </t>
  </si>
  <si>
    <t>MABY</t>
  </si>
  <si>
    <t>220020047</t>
  </si>
  <si>
    <t>10-01013</t>
  </si>
  <si>
    <t xml:space="preserve">CONSTRUCCION DE SISTEMA DE AGUA POTABLE  PARA BENEFICIAR A LA LOCALIDA DE TONATICO, EN EL MUNICIPIO DE PINAL DE AMOLES </t>
  </si>
  <si>
    <t>TONATICO</t>
  </si>
  <si>
    <t>220020086</t>
  </si>
  <si>
    <t>11-0140</t>
  </si>
  <si>
    <t xml:space="preserve">CONSTRUCCION DE TOMAS DOMICILIARIAS EN REDES DE DISTRIBUCION DE AGUA </t>
  </si>
  <si>
    <t>PUERTO DE VIGAS</t>
  </si>
  <si>
    <t xml:space="preserve">TOMAS </t>
  </si>
  <si>
    <t>12-01011-2014</t>
  </si>
  <si>
    <t>REHABILITACION DE LINEA DE CONDUCCION  SISTEMA DE AGUA POTABLE "POZA VERDE"</t>
  </si>
  <si>
    <t xml:space="preserve">REHABILITACION </t>
  </si>
  <si>
    <t xml:space="preserve">DIRECTA </t>
  </si>
  <si>
    <t>SAN ISIDRO DE MAGUEY BLANCO</t>
  </si>
  <si>
    <t>220020165</t>
  </si>
  <si>
    <t xml:space="preserve">SUMA </t>
  </si>
  <si>
    <t xml:space="preserve">FONDO MUNICIPAL </t>
  </si>
  <si>
    <t>DRENAJE LETRINAS Y ALCANTARILLADO</t>
  </si>
  <si>
    <t>1-03091</t>
  </si>
  <si>
    <t>CONSTRUCCION DE DRENAJE SANITARIO CON CARCAMO DE BOMBEO A COLECTOR GENERAL.</t>
  </si>
  <si>
    <t>I.T.</t>
  </si>
  <si>
    <t>SD</t>
  </si>
  <si>
    <t>M</t>
  </si>
  <si>
    <t>2-03093</t>
  </si>
  <si>
    <t>AMPLIACIÓN  DE DRENAJE SANITARIO</t>
  </si>
  <si>
    <t>PUERTO DE AMOLES (220020067)</t>
  </si>
  <si>
    <t>220020067</t>
  </si>
  <si>
    <t>URBANIZACION MUNICIPAL</t>
  </si>
  <si>
    <t>1-0440</t>
  </si>
  <si>
    <t xml:space="preserve">CONSTRUCCION DE MURO DE CONTENCION  EN CAMINO </t>
  </si>
  <si>
    <t>SE</t>
  </si>
  <si>
    <t>MP*</t>
  </si>
  <si>
    <t xml:space="preserve"> COMPLEMENTARIOS </t>
  </si>
  <si>
    <t xml:space="preserve">SAN JOSE COCHINITO </t>
  </si>
  <si>
    <t>220020078</t>
  </si>
  <si>
    <t>M2</t>
  </si>
  <si>
    <t>MUY ALTO</t>
  </si>
  <si>
    <t>2-0440</t>
  </si>
  <si>
    <t xml:space="preserve">CONSTRUCCION DE MURO DE CONTENCION Y MEJORAMIENTO  DE CAMINO MEDIANTE RAMPA DE CONCRETO </t>
  </si>
  <si>
    <t xml:space="preserve">PUERTO DE ESCANELILLA </t>
  </si>
  <si>
    <t>220020069</t>
  </si>
  <si>
    <t>3-0411101</t>
  </si>
  <si>
    <t xml:space="preserve">MEJORAMIENTO DE CAMINO MEDIANTE RAMPA DE CONCRETO </t>
  </si>
  <si>
    <t>MEJORAMIENTO</t>
  </si>
  <si>
    <t xml:space="preserve">MESAS DE SAN JOSE </t>
  </si>
  <si>
    <t>220020212</t>
  </si>
  <si>
    <t>4-0411101</t>
  </si>
  <si>
    <t xml:space="preserve">MEJORAMIENTO DE CAMINO S/N MEDIANTE RAMPA DE CONCRETO </t>
  </si>
  <si>
    <t xml:space="preserve">LA JOYA DE AHUACATLAN </t>
  </si>
  <si>
    <t>220020136</t>
  </si>
  <si>
    <t>6-0411101</t>
  </si>
  <si>
    <t>CONSTRUCCION DE CALLE MEDIANTE CONCRETO HIDRAULICO  Y ESCALINATA EN  BARRIO SAN JUAN DIEGO.</t>
  </si>
  <si>
    <t xml:space="preserve">AHUACATLAN DE GUADALUPE </t>
  </si>
  <si>
    <t>7-0411101</t>
  </si>
  <si>
    <t>MEJORAMIENTO DE CAMINO MEDIANTE RAMPA DE CONCRETO  1ER ETAPA  EN BARRIO SAN VICENTE.</t>
  </si>
  <si>
    <t xml:space="preserve">AGUA AMARGA </t>
  </si>
  <si>
    <t>220020004</t>
  </si>
  <si>
    <t>9-0440</t>
  </si>
  <si>
    <t xml:space="preserve">REHBAILITACION DE CANCHA DE USOS MULTIPLES </t>
  </si>
  <si>
    <t xml:space="preserve">PROYECTO ESPECIAL </t>
  </si>
  <si>
    <t>CUESTA DE HUASMAZONTLA</t>
  </si>
  <si>
    <t>CANCHA</t>
  </si>
  <si>
    <t>ELECTRIFICACION RURAL Y DE COLONIAS POBRES</t>
  </si>
  <si>
    <t>1-05191</t>
  </si>
  <si>
    <t>INTRODUCCION DE LD Y RD DE ENERGIA ELECTRICA</t>
  </si>
  <si>
    <t>SG</t>
  </si>
  <si>
    <t xml:space="preserve">INTRODUCCION </t>
  </si>
  <si>
    <t xml:space="preserve">HORNITOS (220020167) </t>
  </si>
  <si>
    <t>220020167</t>
  </si>
  <si>
    <t>2-05191</t>
  </si>
  <si>
    <t xml:space="preserve">PIEDRA GRANDE (220020145) </t>
  </si>
  <si>
    <t>3-05193</t>
  </si>
  <si>
    <t>AMPLIACION DE LA RED DE DISTRIBUCION  DE ENERGIA ELECTRICA  PARA BENEFICIAR A LA ZONA CENTRO ( POR LA CAPILLA) EN LA LOCALIDAD DE QUIRAMBAL  MUNICIPIO DE PINAL DE AMOLES.</t>
  </si>
  <si>
    <t>QUIRAMBAL (220020070)</t>
  </si>
  <si>
    <t>220020070</t>
  </si>
  <si>
    <t>4-05193</t>
  </si>
  <si>
    <t>AMPLIACION DE LD Y RD DE ENERGIA ELECTRICA</t>
  </si>
  <si>
    <t>EL ROBLE (220020039)</t>
  </si>
  <si>
    <t>220020039</t>
  </si>
  <si>
    <t>5-05191</t>
  </si>
  <si>
    <t>EL LLANO DE SAN FRANCISCO (220020046)</t>
  </si>
  <si>
    <t>220020046</t>
  </si>
  <si>
    <t>6-05191</t>
  </si>
  <si>
    <t>SAUZ DE GUADALUPE (BARRIOS LA CULEBRITA- CAMINO SANTA AGUEDA) (220020082)</t>
  </si>
  <si>
    <t>220020082</t>
  </si>
  <si>
    <t xml:space="preserve">ALTO </t>
  </si>
  <si>
    <t>7-05193</t>
  </si>
  <si>
    <t>LA CAÑADA (220020104)</t>
  </si>
  <si>
    <t>220020104</t>
  </si>
  <si>
    <t xml:space="preserve">TIPO DE INCIDENCIA  </t>
  </si>
  <si>
    <t>INFRAESTRUCTURA BASICA DE SALUD</t>
  </si>
  <si>
    <t>1-06221</t>
  </si>
  <si>
    <t xml:space="preserve">CONSTRUCCION DE DISPENSARIO MEDICO </t>
  </si>
  <si>
    <t>SO</t>
  </si>
  <si>
    <t xml:space="preserve">CONSTRUCCION </t>
  </si>
  <si>
    <t xml:space="preserve">DIRECTA  </t>
  </si>
  <si>
    <t>EL CARRIZALITO</t>
  </si>
  <si>
    <t>220020021</t>
  </si>
  <si>
    <t xml:space="preserve">DISPENSARIO </t>
  </si>
  <si>
    <t xml:space="preserve">BIENESTAR </t>
  </si>
  <si>
    <t>2-06221</t>
  </si>
  <si>
    <t>CUESTA COLORADA DE HUAXQUILICO</t>
  </si>
  <si>
    <t>220020143</t>
  </si>
  <si>
    <t>3-06221</t>
  </si>
  <si>
    <t xml:space="preserve">JOYAS DEL DERRAMADERO </t>
  </si>
  <si>
    <t>220020223</t>
  </si>
  <si>
    <t>4-06221</t>
  </si>
  <si>
    <t>CUESTA BLANCA</t>
  </si>
  <si>
    <t>220020028</t>
  </si>
  <si>
    <t>5-06221</t>
  </si>
  <si>
    <t>RANCHO NUEVO  II</t>
  </si>
  <si>
    <t>220020208</t>
  </si>
  <si>
    <t xml:space="preserve">ESTATAL </t>
  </si>
  <si>
    <t xml:space="preserve">FEDERAL </t>
  </si>
  <si>
    <t>INFRAESTRUCTURA BÁSICA EDUCATIVA</t>
  </si>
  <si>
    <t>1-0724114</t>
  </si>
  <si>
    <t>CAMBIO DE TECHUMBRE EN ESCUELA PRIMARIA  "VENUSTIANO CARRANZA "</t>
  </si>
  <si>
    <t>SJ</t>
  </si>
  <si>
    <t>MEC*</t>
  </si>
  <si>
    <t>EL GALLO</t>
  </si>
  <si>
    <t>220020037</t>
  </si>
  <si>
    <t>TECHUMBRE</t>
  </si>
  <si>
    <t>2-0725114</t>
  </si>
  <si>
    <t>CONSTRUCCION DE ANEXO (DIRECCION Y BAÑOS) PLAZA CIVICA  EN ESC. PRIMARIA  "RAFAEL ORTIZ GARCIA"</t>
  </si>
  <si>
    <t xml:space="preserve">INDIRECTA </t>
  </si>
  <si>
    <t xml:space="preserve">SAN ISIDRO  DE SAN PEDRO </t>
  </si>
  <si>
    <t>220020108</t>
  </si>
  <si>
    <t>ANEXO</t>
  </si>
  <si>
    <t>3-0726113</t>
  </si>
  <si>
    <t>CONSTRUCCION DE MURO DE CONTENCION  EN PREESCOLAR MIGUEL DE LA CAMPA</t>
  </si>
  <si>
    <t>COMPLEMENTARIOS</t>
  </si>
  <si>
    <t xml:space="preserve">SAN PEDRO ESCANELA </t>
  </si>
  <si>
    <t>220020080</t>
  </si>
  <si>
    <t>MURO</t>
  </si>
  <si>
    <t>4-0740</t>
  </si>
  <si>
    <t xml:space="preserve">CONSTRUCCION DE MURO PERIMETRAL  EN  EMSAD NO. 13 </t>
  </si>
  <si>
    <t xml:space="preserve">COMPLEMENTARIO </t>
  </si>
  <si>
    <t>5-0740</t>
  </si>
  <si>
    <t xml:space="preserve"> CONSTRUCCION DE CANCHA DE USOS MULTIPLES Y TECHUMBRE  EN  ESC. T.V SECUNDARIA  "ALEJANDRO CORIA ADAME"</t>
  </si>
  <si>
    <t>ESCANELILLA</t>
  </si>
  <si>
    <t>220020036</t>
  </si>
  <si>
    <t xml:space="preserve">TECHUMBRE </t>
  </si>
  <si>
    <t xml:space="preserve">TOPO DE INCIDENCIA </t>
  </si>
  <si>
    <t xml:space="preserve">BENEFICIARIOS </t>
  </si>
  <si>
    <t>MEJORAMIENTO DE LA VIVIENDA</t>
  </si>
  <si>
    <t>1-08301</t>
  </si>
  <si>
    <t>"ESTA ES TU CASA"</t>
  </si>
  <si>
    <t>SH</t>
  </si>
  <si>
    <t>EPAZOTES GRANDES</t>
  </si>
  <si>
    <t>220020034</t>
  </si>
  <si>
    <t>VIVIENDA</t>
  </si>
  <si>
    <t>2-08301</t>
  </si>
  <si>
    <t xml:space="preserve">UNIDAD  BASICA  DE VIVIENDA  RURAL </t>
  </si>
  <si>
    <t>MESA DE RAMIREZ</t>
  </si>
  <si>
    <t>220020053</t>
  </si>
  <si>
    <t>3-08303</t>
  </si>
  <si>
    <t xml:space="preserve">CUARTO ADICIONAL </t>
  </si>
  <si>
    <t xml:space="preserve">EL MEZQUITE </t>
  </si>
  <si>
    <t>220020110</t>
  </si>
  <si>
    <t>CUARTO</t>
  </si>
  <si>
    <t>4-08302</t>
  </si>
  <si>
    <t xml:space="preserve">TECHO FIJO </t>
  </si>
  <si>
    <t>5-08302</t>
  </si>
  <si>
    <t xml:space="preserve"> MUROS</t>
  </si>
  <si>
    <t>6-082901</t>
  </si>
  <si>
    <t xml:space="preserve">PISO  FIRME </t>
  </si>
  <si>
    <t>CERRO DEL CARMEN</t>
  </si>
  <si>
    <t>220020019</t>
  </si>
  <si>
    <t>7-08302</t>
  </si>
  <si>
    <t xml:space="preserve">ESTUFAS ECOLOGICAS </t>
  </si>
  <si>
    <t>SAN ANTONIO EL PELON</t>
  </si>
  <si>
    <t>220020076</t>
  </si>
  <si>
    <t>ESTUFA</t>
  </si>
  <si>
    <t>8--08302</t>
  </si>
  <si>
    <t xml:space="preserve">BAÑOS DIGNOS ( VARIAS LOCALIDADES) </t>
  </si>
  <si>
    <t>ADJUNTAS DE GATOS</t>
  </si>
  <si>
    <t>220020015</t>
  </si>
  <si>
    <t>BIODIGESTOR</t>
  </si>
  <si>
    <t>TIPO DE INCIDENCIA</t>
  </si>
  <si>
    <t xml:space="preserve">GRADODE MARGINACION </t>
  </si>
  <si>
    <t>CAMINOS RURALES</t>
  </si>
  <si>
    <t>1-09311</t>
  </si>
  <si>
    <t xml:space="preserve">CONSTRUCCION DE CAMINO RURAL LA CHARCA-RIO ESCANELA </t>
  </si>
  <si>
    <t>UB</t>
  </si>
  <si>
    <t xml:space="preserve">COMPLEMENTARIOS </t>
  </si>
  <si>
    <t xml:space="preserve">LA CHARCA </t>
  </si>
  <si>
    <t>220020134</t>
  </si>
  <si>
    <t>KM</t>
  </si>
  <si>
    <t>2-09311</t>
  </si>
  <si>
    <t xml:space="preserve">CONSTRUCCION DE CAMINO RURAL LOS PINOS-EL CANTON </t>
  </si>
  <si>
    <t xml:space="preserve">LOS PINOS </t>
  </si>
  <si>
    <t>220020062</t>
  </si>
  <si>
    <t xml:space="preserve">KM </t>
  </si>
  <si>
    <t>3-09311</t>
  </si>
  <si>
    <t xml:space="preserve">CONSTRUCCION DE CAMINO RURAL </t>
  </si>
  <si>
    <t>LINEA ESTRATÉGICA</t>
  </si>
  <si>
    <t>INFRAESTRUCTURA PRODUCTIVA RURAL</t>
  </si>
  <si>
    <t>1--1040</t>
  </si>
  <si>
    <t xml:space="preserve">REHABILITACION DE OLLA DE AGUA Y MURO DE CONTENCION </t>
  </si>
  <si>
    <t>POTRERILLOS</t>
  </si>
  <si>
    <t>M3</t>
  </si>
  <si>
    <t>EMPLEO Y DESARROLLO SUSTENTABLE</t>
  </si>
  <si>
    <t>2-1040</t>
  </si>
  <si>
    <t xml:space="preserve">CONSTRUCCION DE CIRCULADO DE OLLA DE AGUA </t>
  </si>
  <si>
    <t>AGUACATE DE MORELOS</t>
  </si>
  <si>
    <t>220020005</t>
  </si>
  <si>
    <t>3-1040</t>
  </si>
  <si>
    <t xml:space="preserve">CONSTRUCCION  DE CIRCULADO DE OLLA DE AGUA </t>
  </si>
  <si>
    <t>MESAS DE SANTA INES</t>
  </si>
  <si>
    <t>220020123</t>
  </si>
  <si>
    <t>4-1040</t>
  </si>
  <si>
    <t>REHABILITACION DE OLLA DE AGUA</t>
  </si>
  <si>
    <t>LA CAÑADA</t>
  </si>
  <si>
    <t>OBRA</t>
  </si>
  <si>
    <t>5-1040</t>
  </si>
  <si>
    <t xml:space="preserve">REHABILITACION DE OLLA DE AGUA </t>
  </si>
  <si>
    <t>CUATRO PALOS</t>
  </si>
  <si>
    <t>220020027</t>
  </si>
  <si>
    <t>6-1040</t>
  </si>
  <si>
    <t>CONSTRUCCION DE CISTERNAS DE FERROCEMENTO</t>
  </si>
  <si>
    <t>7-1040</t>
  </si>
  <si>
    <t xml:space="preserve">REHABILITACION DE OLLA DE AGUA CON CONCRETO </t>
  </si>
  <si>
    <t>SANTA AGUEDA</t>
  </si>
  <si>
    <t>220020081</t>
  </si>
  <si>
    <t>8-1040</t>
  </si>
  <si>
    <t>SAN PEDRO EL VIEJO</t>
  </si>
  <si>
    <t>220020079</t>
  </si>
  <si>
    <t>9-1040</t>
  </si>
  <si>
    <t xml:space="preserve">HUERTOS FAMILIARES </t>
  </si>
  <si>
    <t xml:space="preserve">OBRA </t>
  </si>
  <si>
    <t>10-1040</t>
  </si>
  <si>
    <t>OPCIONES PRODUCTIVAS</t>
  </si>
  <si>
    <t>PROYECTOS</t>
  </si>
  <si>
    <t xml:space="preserve">AGUACATE DE MORELOS </t>
  </si>
  <si>
    <t>PROYECTO</t>
  </si>
  <si>
    <t>BENEFICIARIOS</t>
  </si>
  <si>
    <t>INDIRECTOS</t>
  </si>
  <si>
    <t xml:space="preserve">SERVICIOS PERSONALES </t>
  </si>
  <si>
    <t xml:space="preserve">HONORARIOS ASIMILABLES A SALARIOS </t>
  </si>
  <si>
    <t>PINAL DE AMOLES</t>
  </si>
  <si>
    <t xml:space="preserve">SUELDOS BASE AL PERSONAL EVENTUAL </t>
  </si>
  <si>
    <t xml:space="preserve">SERVICIOS DE INSTALACION,  REPARACION, MANTENIMIENTO Y CONSERVACION </t>
  </si>
  <si>
    <t xml:space="preserve">REPARACION Y MANTENIMIENTO DE EQUIPO DE TRANSPORTE </t>
  </si>
  <si>
    <t xml:space="preserve">MATERIALES Y SUMINISTROS </t>
  </si>
  <si>
    <t>MODALIDAD  DE EJECUCION</t>
  </si>
  <si>
    <t>DESARROLLO INSTITUCIONAL</t>
  </si>
  <si>
    <t xml:space="preserve">ACONDICIONAMIENTO DE ESPACIOS FISICOS </t>
  </si>
  <si>
    <t>ADQUISICION DE SOFTWARE Y HARDWARE</t>
  </si>
  <si>
    <t>NO. DE OBRA Y TIPO DE LOCALIDAD</t>
  </si>
  <si>
    <t>JORNALES</t>
  </si>
  <si>
    <t xml:space="preserve">FORTAMUN </t>
  </si>
  <si>
    <t>RESUMEN POR RUBROS</t>
  </si>
  <si>
    <t>I. T.</t>
  </si>
  <si>
    <t xml:space="preserve">DRENAJE LETRINAS Y ALCANTARILLADO </t>
  </si>
  <si>
    <t>3</t>
  </si>
  <si>
    <t>4</t>
  </si>
  <si>
    <t>5</t>
  </si>
  <si>
    <t>6</t>
  </si>
  <si>
    <t>7</t>
  </si>
  <si>
    <t xml:space="preserve">   </t>
  </si>
  <si>
    <t>8</t>
  </si>
  <si>
    <t>9</t>
  </si>
  <si>
    <t>10</t>
  </si>
  <si>
    <t>GASTOS INDIRECTOS</t>
  </si>
  <si>
    <t>11</t>
  </si>
  <si>
    <t>12</t>
  </si>
  <si>
    <t>EN CUMPLIMIENTO DEL ARTICULO 33 DE LA LEY DE COORDINACION FISCAL VIGENTE, SE REALIZA LA PUBLICACION DE LA PROPUESTA INICIAL DE OBRA PUBLICA DEL RAMO 33, PROGRAMA (FISMDF) DEL EJERCICIO FISCAL 2014</t>
  </si>
  <si>
    <t>CLASIFICACION DE PROYECTOS CON BASE A LOS LINEAMIENTOS GENERALES PARA LA OPERACIÓN DEL FONDO DE APORTACIONES PARA LA INFRAESTRUCTURA SOCIAL. DOF 14 DE FEBRERO DE 2014.</t>
  </si>
  <si>
    <t>INDIRECTA</t>
  </si>
  <si>
    <t xml:space="preserve">  </t>
  </si>
  <si>
    <t>C. CESAR FERNANDO ARCEGA PEREZ.</t>
  </si>
  <si>
    <t>PRESIDENTE DEL COPLADEM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</si>
</sst>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 #,##0.00_-;_-* &quot;-&quot;_-;_-@_-"/>
    <numFmt numFmtId="165" formatCode="_-* #,##0_-;\-* #,##0_-;_-* &quot;-&quot;??_-;_-@_-"/>
    <numFmt numFmtId="166" formatCode="_-* #,##0.0_-;\-* #,##0.0_-;_-* &quot;-&quot;?_-;_-@_-"/>
    <numFmt numFmtId="167" formatCode="_-[$$-80A]* #,##0.00_-;\-[$$-80A]* #,##0.00_-;_-[$$-80A]* &quot;-&quot;??_-;_-@_-"/>
    <numFmt numFmtId="168" formatCode="#,##0.0"/>
    <numFmt numFmtId="169" formatCode="#,##0_ ;\-#,##0\ "/>
    <numFmt numFmtId="170" formatCode="_-[$€-2]* #,##0.00_-;\-[$€-2]* #,##0.00_-;_-[$€-2]* &quot;-&quot;??_-"/>
  </numFmts>
  <fonts count="54">
    <font>
      <sz val="10"/>
      <name val="Arial"/>
      <family val="0"/>
    </font>
    <font>
      <sz val="11"/>
      <color indexed="8"/>
      <name val="Calibri"/>
      <family val="2"/>
    </font>
    <font>
      <b/>
      <sz val="12"/>
      <name val="Arial"/>
      <family val="2"/>
    </font>
    <font>
      <b/>
      <sz val="8"/>
      <name val="Arial"/>
      <family val="2"/>
    </font>
    <font>
      <u val="single"/>
      <sz val="10"/>
      <name val="Arial"/>
      <family val="2"/>
    </font>
    <font>
      <b/>
      <u val="single"/>
      <sz val="10"/>
      <name val="Arial"/>
      <family val="2"/>
    </font>
    <font>
      <sz val="8"/>
      <name val="Arial"/>
      <family val="2"/>
    </font>
    <font>
      <b/>
      <sz val="10"/>
      <name val="Arial"/>
      <family val="2"/>
    </font>
    <font>
      <b/>
      <sz val="7"/>
      <name val="Arial"/>
      <family val="2"/>
    </font>
    <font>
      <sz val="7"/>
      <name val="Arial"/>
      <family val="2"/>
    </font>
    <font>
      <sz val="7"/>
      <color indexed="23"/>
      <name val="Arial"/>
      <family val="2"/>
    </font>
    <font>
      <sz val="7"/>
      <color indexed="8"/>
      <name val="Arial"/>
      <family val="2"/>
    </font>
    <font>
      <b/>
      <sz val="7"/>
      <color indexed="8"/>
      <name val="Arial"/>
      <family val="2"/>
    </font>
    <font>
      <sz val="7"/>
      <name val="Calibri"/>
      <family val="2"/>
    </font>
    <font>
      <sz val="5"/>
      <name val="Arial"/>
      <family val="2"/>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7"/>
      <color rgb="FF626464"/>
      <name val="Arial"/>
      <family val="2"/>
    </font>
    <font>
      <sz val="7"/>
      <color theme="1"/>
      <name val="Arial"/>
      <family val="2"/>
    </font>
    <font>
      <b/>
      <sz val="7"/>
      <color theme="1"/>
      <name val="Arial"/>
      <family val="2"/>
    </font>
    <font>
      <sz val="7"/>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style="medium"/>
      <top/>
      <bottom style="medium"/>
    </border>
    <border>
      <left/>
      <right/>
      <top style="medium"/>
      <bottom style="medium"/>
    </border>
    <border>
      <left style="medium"/>
      <right style="medium"/>
      <top style="medium"/>
      <bottom style="medium"/>
    </border>
    <border>
      <left style="medium"/>
      <right style="medium"/>
      <top style="medium"/>
      <bottom style="hair"/>
    </border>
    <border>
      <left style="medium"/>
      <right style="medium"/>
      <top style="medium"/>
      <bottom/>
    </border>
    <border>
      <left style="medium"/>
      <right style="medium"/>
      <top style="hair"/>
      <bottom style="hair"/>
    </border>
    <border>
      <left/>
      <right style="medium"/>
      <top style="hair"/>
      <bottom style="hair"/>
    </border>
    <border>
      <left style="medium"/>
      <right style="medium"/>
      <top/>
      <bottom/>
    </border>
    <border>
      <left style="medium"/>
      <right/>
      <top style="hair"/>
      <bottom style="hair"/>
    </border>
    <border>
      <left/>
      <right style="medium">
        <color rgb="FF000000"/>
      </right>
      <top style="hair">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right style="medium">
        <color rgb="FF000000"/>
      </right>
      <top style="hair">
        <color rgb="FF000000"/>
      </top>
      <bottom/>
    </border>
    <border>
      <left/>
      <right style="medium">
        <color rgb="FF000000"/>
      </right>
      <top style="hair">
        <color rgb="FF000000"/>
      </top>
      <bottom/>
    </border>
    <border>
      <left style="medium"/>
      <right style="medium"/>
      <top style="hair"/>
      <bottom/>
    </border>
    <border>
      <left style="medium"/>
      <right style="medium"/>
      <top/>
      <bottom style="hair"/>
    </border>
    <border>
      <left style="medium"/>
      <right/>
      <top/>
      <bottom style="hair"/>
    </border>
    <border>
      <left style="medium"/>
      <right style="medium"/>
      <top/>
      <bottom style="medium"/>
    </border>
    <border>
      <left style="medium"/>
      <right/>
      <top/>
      <bottom style="medium"/>
    </border>
    <border>
      <left style="medium"/>
      <right/>
      <top style="medium"/>
      <bottom style="medium"/>
    </border>
    <border>
      <left/>
      <right/>
      <top style="hair"/>
      <bottom style="hair"/>
    </border>
    <border>
      <left style="medium"/>
      <right style="medium"/>
      <top style="hair"/>
      <bottom style="medium"/>
    </border>
    <border>
      <left style="medium"/>
      <right/>
      <top style="hair"/>
      <bottom/>
    </border>
    <border>
      <left style="medium"/>
      <right style="medium"/>
      <top style="medium"/>
      <bottom style="hair">
        <color indexed="55"/>
      </bottom>
    </border>
    <border>
      <left style="medium"/>
      <right style="medium"/>
      <top style="hair">
        <color indexed="55"/>
      </top>
      <bottom style="hair">
        <color indexed="55"/>
      </bottom>
    </border>
    <border>
      <left style="medium"/>
      <right style="medium"/>
      <top style="hair">
        <color indexed="55"/>
      </top>
      <bottom style="hair"/>
    </border>
    <border>
      <left style="medium"/>
      <right style="medium"/>
      <top style="hair">
        <color indexed="55"/>
      </top>
      <bottom style="medium"/>
    </border>
    <border>
      <left style="medium"/>
      <right style="medium"/>
      <top style="hair">
        <color indexed="55"/>
      </top>
      <bottom/>
    </border>
    <border>
      <left/>
      <right/>
      <top/>
      <bottom style="medium"/>
    </border>
    <border>
      <left style="medium"/>
      <right/>
      <top style="medium"/>
      <bottom style="hair"/>
    </border>
    <border>
      <left/>
      <right/>
      <top style="medium"/>
      <bottom style="hair"/>
    </border>
    <border>
      <left/>
      <right style="medium"/>
      <top style="medium"/>
      <bottom style="hair"/>
    </border>
    <border>
      <left/>
      <right style="medium"/>
      <top style="medium"/>
      <bottom style="medium"/>
    </border>
    <border>
      <left/>
      <right/>
      <top/>
      <bottom style="hair"/>
    </border>
    <border>
      <left/>
      <right style="medium"/>
      <top/>
      <bottom style="hair"/>
    </border>
    <border>
      <left/>
      <right/>
      <top style="hair"/>
      <bottom/>
    </border>
    <border>
      <left/>
      <right style="medium"/>
      <top style="hair"/>
      <bottom/>
    </border>
    <border>
      <left style="medium"/>
      <right/>
      <top style="hair"/>
      <bottom style="medium"/>
    </border>
    <border>
      <left/>
      <right/>
      <top style="hair"/>
      <bottom style="medium"/>
    </border>
    <border>
      <left/>
      <right style="medium"/>
      <top style="hair"/>
      <bottom style="medium"/>
    </border>
    <border>
      <left style="medium"/>
      <right/>
      <top style="medium"/>
      <bottom style="hair">
        <color indexed="55"/>
      </bottom>
    </border>
    <border>
      <left/>
      <right/>
      <top style="medium"/>
      <bottom style="hair">
        <color indexed="55"/>
      </bottom>
    </border>
    <border>
      <left/>
      <right style="medium"/>
      <top style="medium"/>
      <bottom style="hair">
        <color indexed="55"/>
      </bottom>
    </border>
    <border>
      <left style="medium"/>
      <right/>
      <top style="hair">
        <color indexed="55"/>
      </top>
      <bottom style="hair">
        <color indexed="55"/>
      </bottom>
    </border>
    <border>
      <left/>
      <right/>
      <top style="hair">
        <color indexed="55"/>
      </top>
      <bottom style="hair">
        <color indexed="55"/>
      </bottom>
    </border>
    <border>
      <left/>
      <right style="medium"/>
      <top style="hair">
        <color indexed="55"/>
      </top>
      <bottom style="hair">
        <color indexed="55"/>
      </bottom>
    </border>
    <border>
      <left style="medium"/>
      <right/>
      <top style="hair">
        <color indexed="55"/>
      </top>
      <bottom style="hair"/>
    </border>
    <border>
      <left/>
      <right/>
      <top style="hair">
        <color indexed="55"/>
      </top>
      <bottom style="hair"/>
    </border>
    <border>
      <left/>
      <right style="medium"/>
      <top style="hair">
        <color indexed="55"/>
      </top>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170" fontId="0" fillId="0" borderId="0" applyFon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19">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0" xfId="0" applyFont="1" applyBorder="1" applyAlignment="1">
      <alignment/>
    </xf>
    <xf numFmtId="0" fontId="0" fillId="0" borderId="14" xfId="0" applyFont="1" applyBorder="1" applyAlignment="1">
      <alignmen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2" fillId="0" borderId="14" xfId="0" applyFont="1" applyBorder="1" applyAlignment="1">
      <alignment/>
    </xf>
    <xf numFmtId="0" fontId="3" fillId="0" borderId="0" xfId="0" applyFont="1" applyBorder="1" applyAlignment="1">
      <alignment horizontal="left"/>
    </xf>
    <xf numFmtId="0" fontId="4" fillId="0" borderId="0" xfId="0" applyFont="1" applyBorder="1" applyAlignment="1">
      <alignment/>
    </xf>
    <xf numFmtId="0" fontId="0" fillId="0" borderId="0" xfId="0" applyFont="1" applyBorder="1" applyAlignment="1">
      <alignment/>
    </xf>
    <xf numFmtId="0" fontId="0" fillId="0" borderId="14" xfId="0" applyFont="1" applyBorder="1" applyAlignment="1">
      <alignment/>
    </xf>
    <xf numFmtId="0" fontId="3" fillId="0" borderId="13" xfId="0" applyFont="1" applyBorder="1" applyAlignment="1">
      <alignment/>
    </xf>
    <xf numFmtId="0" fontId="3"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xf>
    <xf numFmtId="0" fontId="6" fillId="0" borderId="0" xfId="0" applyFont="1" applyBorder="1" applyAlignment="1">
      <alignment horizontal="center"/>
    </xf>
    <xf numFmtId="0" fontId="6" fillId="0" borderId="15" xfId="0" applyFont="1" applyBorder="1" applyAlignment="1">
      <alignment horizontal="center"/>
    </xf>
    <xf numFmtId="0" fontId="0" fillId="0" borderId="16" xfId="0" applyFont="1" applyBorder="1" applyAlignment="1">
      <alignment/>
    </xf>
    <xf numFmtId="0" fontId="7" fillId="0" borderId="0" xfId="0" applyFont="1" applyAlignment="1">
      <alignment horizontal="center" vertical="center" wrapText="1"/>
    </xf>
    <xf numFmtId="0" fontId="7" fillId="0" borderId="0" xfId="0" applyFont="1" applyAlignment="1">
      <alignment/>
    </xf>
    <xf numFmtId="0" fontId="8" fillId="0" borderId="17" xfId="0" applyFont="1" applyBorder="1" applyAlignment="1">
      <alignment horizontal="center" vertical="center" wrapText="1"/>
    </xf>
    <xf numFmtId="0" fontId="8" fillId="0" borderId="17" xfId="0" applyFont="1" applyBorder="1" applyAlignment="1">
      <alignment horizontal="center"/>
    </xf>
    <xf numFmtId="0" fontId="6" fillId="0" borderId="0" xfId="0" applyFont="1" applyAlignment="1">
      <alignment/>
    </xf>
    <xf numFmtId="0" fontId="9" fillId="0" borderId="0" xfId="0" applyFont="1" applyAlignment="1">
      <alignment/>
    </xf>
    <xf numFmtId="0" fontId="9" fillId="0" borderId="18" xfId="0" applyFont="1" applyBorder="1" applyAlignment="1">
      <alignment horizontal="center"/>
    </xf>
    <xf numFmtId="0" fontId="9" fillId="0" borderId="19" xfId="0" applyFont="1" applyBorder="1" applyAlignment="1">
      <alignment horizontal="center"/>
    </xf>
    <xf numFmtId="49" fontId="9" fillId="0" borderId="19" xfId="0" applyNumberFormat="1" applyFont="1" applyBorder="1" applyAlignment="1">
      <alignment horizontal="center"/>
    </xf>
    <xf numFmtId="0" fontId="9" fillId="0" borderId="19" xfId="0" applyFont="1" applyBorder="1" applyAlignment="1">
      <alignment/>
    </xf>
    <xf numFmtId="164" fontId="9" fillId="0" borderId="19" xfId="49" applyNumberFormat="1" applyFont="1" applyBorder="1" applyAlignment="1">
      <alignment/>
    </xf>
    <xf numFmtId="10" fontId="9" fillId="0" borderId="19" xfId="53" applyNumberFormat="1" applyFont="1" applyBorder="1" applyAlignment="1">
      <alignment horizontal="center"/>
    </xf>
    <xf numFmtId="0" fontId="9" fillId="0" borderId="19" xfId="0" applyFont="1" applyBorder="1" applyAlignment="1">
      <alignment/>
    </xf>
    <xf numFmtId="0" fontId="9" fillId="0" borderId="19" xfId="0" applyFont="1" applyFill="1" applyBorder="1" applyAlignment="1">
      <alignment horizontal="center"/>
    </xf>
    <xf numFmtId="0" fontId="9" fillId="0" borderId="18" xfId="0" applyFont="1" applyBorder="1" applyAlignment="1">
      <alignment/>
    </xf>
    <xf numFmtId="10" fontId="9" fillId="0" borderId="19" xfId="0" applyNumberFormat="1" applyFont="1" applyFill="1" applyBorder="1" applyAlignment="1">
      <alignment horizontal="center"/>
    </xf>
    <xf numFmtId="4" fontId="9" fillId="0" borderId="19" xfId="47" applyNumberFormat="1" applyFont="1" applyFill="1" applyBorder="1" applyAlignment="1">
      <alignment horizontal="right"/>
    </xf>
    <xf numFmtId="3" fontId="9" fillId="0" borderId="18" xfId="0" applyNumberFormat="1" applyFont="1" applyFill="1" applyBorder="1" applyAlignment="1">
      <alignment horizontal="center"/>
    </xf>
    <xf numFmtId="0" fontId="9" fillId="0" borderId="20" xfId="0" applyFont="1" applyBorder="1" applyAlignment="1">
      <alignment horizontal="center" vertical="center"/>
    </xf>
    <xf numFmtId="0" fontId="9" fillId="0" borderId="21" xfId="0"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22" xfId="0" applyNumberFormat="1" applyFont="1" applyBorder="1" applyAlignment="1">
      <alignment horizontal="center" vertical="center" wrapText="1"/>
    </xf>
    <xf numFmtId="49" fontId="9" fillId="0" borderId="23"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xf numFmtId="0" fontId="9" fillId="0" borderId="23" xfId="0" applyFont="1" applyFill="1" applyBorder="1" applyAlignment="1">
      <alignment horizontal="center" vertical="center" wrapText="1"/>
    </xf>
    <xf numFmtId="44" fontId="9" fillId="0" borderId="20" xfId="49" applyFont="1" applyFill="1" applyBorder="1" applyAlignment="1">
      <alignment horizontal="justify" vertical="center" wrapText="1"/>
    </xf>
    <xf numFmtId="10" fontId="9" fillId="0" borderId="20" xfId="53" applyNumberFormat="1"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0" xfId="0" applyFont="1" applyBorder="1" applyAlignment="1">
      <alignment horizontal="center" vertical="center"/>
    </xf>
    <xf numFmtId="10" fontId="9" fillId="0" borderId="20" xfId="0" applyNumberFormat="1" applyFont="1" applyFill="1" applyBorder="1" applyAlignment="1">
      <alignment horizontal="center" vertical="center" wrapText="1"/>
    </xf>
    <xf numFmtId="0" fontId="50" fillId="0" borderId="24" xfId="0" applyFont="1" applyBorder="1" applyAlignment="1">
      <alignment horizontal="center" vertical="center" wrapText="1"/>
    </xf>
    <xf numFmtId="3" fontId="9" fillId="0" borderId="20" xfId="0" applyNumberFormat="1" applyFont="1" applyFill="1" applyBorder="1" applyAlignment="1">
      <alignment horizontal="center"/>
    </xf>
    <xf numFmtId="0" fontId="9" fillId="0" borderId="20" xfId="0" applyFont="1" applyBorder="1" applyAlignment="1">
      <alignment horizontal="center"/>
    </xf>
    <xf numFmtId="0" fontId="9" fillId="0" borderId="0" xfId="0" applyFont="1" applyFill="1" applyBorder="1" applyAlignment="1">
      <alignment horizontal="center" vertical="center"/>
    </xf>
    <xf numFmtId="0" fontId="50" fillId="0" borderId="2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7" xfId="0" applyFont="1" applyBorder="1" applyAlignment="1">
      <alignment horizontal="center" vertical="center" wrapText="1"/>
    </xf>
    <xf numFmtId="0" fontId="9" fillId="0" borderId="28"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0" fontId="51" fillId="0" borderId="20" xfId="0" applyFont="1" applyFill="1" applyBorder="1" applyAlignment="1">
      <alignment vertical="center" wrapText="1"/>
    </xf>
    <xf numFmtId="10" fontId="9" fillId="0" borderId="28" xfId="53" applyNumberFormat="1" applyFont="1" applyFill="1" applyBorder="1" applyAlignment="1">
      <alignment horizontal="center" vertical="center" wrapText="1"/>
    </xf>
    <xf numFmtId="44" fontId="9" fillId="0" borderId="28" xfId="49" applyFont="1" applyFill="1" applyBorder="1" applyAlignment="1">
      <alignment horizontal="justify" vertical="center" wrapText="1"/>
    </xf>
    <xf numFmtId="44" fontId="9" fillId="0" borderId="28" xfId="49" applyFont="1" applyFill="1" applyBorder="1" applyAlignment="1">
      <alignment horizontal="center" vertical="center" wrapText="1"/>
    </xf>
    <xf numFmtId="2" fontId="9" fillId="0" borderId="28" xfId="49" applyNumberFormat="1" applyFont="1" applyFill="1" applyBorder="1" applyAlignment="1">
      <alignment horizontal="center" vertical="center" wrapText="1"/>
    </xf>
    <xf numFmtId="10" fontId="9" fillId="0" borderId="28" xfId="0" applyNumberFormat="1" applyFont="1" applyFill="1" applyBorder="1" applyAlignment="1">
      <alignment horizontal="center" vertical="center" wrapText="1"/>
    </xf>
    <xf numFmtId="3" fontId="9" fillId="0" borderId="28"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Alignment="1">
      <alignment vertical="center"/>
    </xf>
    <xf numFmtId="2" fontId="9" fillId="0" borderId="20" xfId="49" applyNumberFormat="1" applyFont="1" applyFill="1" applyBorder="1" applyAlignment="1">
      <alignment horizontal="center" vertical="center" wrapText="1"/>
    </xf>
    <xf numFmtId="44" fontId="9" fillId="0" borderId="20" xfId="49" applyFont="1" applyFill="1" applyBorder="1" applyAlignment="1">
      <alignment horizontal="center" vertical="center" wrapText="1"/>
    </xf>
    <xf numFmtId="0" fontId="9" fillId="0" borderId="29" xfId="0" applyFont="1" applyBorder="1" applyAlignment="1">
      <alignment horizontal="center" vertical="center"/>
    </xf>
    <xf numFmtId="0" fontId="9" fillId="0" borderId="29" xfId="0"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0" fontId="51" fillId="0" borderId="29" xfId="0" applyFont="1" applyFill="1" applyBorder="1" applyAlignment="1">
      <alignment vertical="center" wrapText="1"/>
    </xf>
    <xf numFmtId="44" fontId="9" fillId="0" borderId="29" xfId="49" applyFont="1" applyFill="1" applyBorder="1" applyAlignment="1">
      <alignment horizontal="justify" vertical="center" wrapText="1"/>
    </xf>
    <xf numFmtId="44" fontId="9" fillId="0" borderId="29" xfId="49" applyFont="1" applyFill="1" applyBorder="1" applyAlignment="1">
      <alignment horizontal="center" vertical="center" wrapText="1"/>
    </xf>
    <xf numFmtId="2" fontId="9" fillId="0" borderId="29" xfId="49" applyNumberFormat="1" applyFont="1" applyFill="1" applyBorder="1" applyAlignment="1">
      <alignment horizontal="center" vertical="center" wrapText="1"/>
    </xf>
    <xf numFmtId="10" fontId="9" fillId="0" borderId="29" xfId="0" applyNumberFormat="1" applyFont="1" applyFill="1" applyBorder="1" applyAlignment="1">
      <alignment horizontal="center" vertical="center" wrapText="1"/>
    </xf>
    <xf numFmtId="3" fontId="9" fillId="0" borderId="29" xfId="0" applyNumberFormat="1" applyFont="1" applyFill="1" applyBorder="1" applyAlignment="1">
      <alignment horizontal="center" vertical="center" wrapText="1"/>
    </xf>
    <xf numFmtId="0" fontId="9" fillId="0" borderId="31" xfId="0" applyFont="1" applyBorder="1" applyAlignment="1">
      <alignment horizontal="center" vertical="center"/>
    </xf>
    <xf numFmtId="0" fontId="9" fillId="0" borderId="31" xfId="0"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0" fontId="51" fillId="0" borderId="31" xfId="0" applyFont="1" applyFill="1" applyBorder="1" applyAlignment="1">
      <alignment vertical="center" wrapText="1"/>
    </xf>
    <xf numFmtId="10" fontId="9" fillId="0" borderId="31" xfId="53" applyNumberFormat="1" applyFont="1" applyFill="1" applyBorder="1" applyAlignment="1">
      <alignment horizontal="center" vertical="center" wrapText="1"/>
    </xf>
    <xf numFmtId="44" fontId="9" fillId="0" borderId="31" xfId="49" applyFont="1" applyFill="1" applyBorder="1" applyAlignment="1">
      <alignment horizontal="justify" vertical="center" wrapText="1"/>
    </xf>
    <xf numFmtId="44" fontId="9" fillId="0" borderId="31" xfId="49" applyFont="1" applyFill="1" applyBorder="1" applyAlignment="1">
      <alignment horizontal="center" vertical="center" wrapText="1"/>
    </xf>
    <xf numFmtId="2" fontId="9" fillId="0" borderId="31" xfId="49" applyNumberFormat="1" applyFont="1" applyFill="1" applyBorder="1" applyAlignment="1">
      <alignment horizontal="center" vertical="center" wrapText="1"/>
    </xf>
    <xf numFmtId="10" fontId="9" fillId="0" borderId="31" xfId="0" applyNumberFormat="1" applyFont="1" applyFill="1" applyBorder="1" applyAlignment="1">
      <alignment horizontal="center" vertical="center" wrapText="1"/>
    </xf>
    <xf numFmtId="3" fontId="9" fillId="0" borderId="31" xfId="0" applyNumberFormat="1" applyFont="1" applyFill="1" applyBorder="1" applyAlignment="1">
      <alignment horizontal="center" vertical="center" wrapText="1"/>
    </xf>
    <xf numFmtId="0" fontId="52" fillId="33" borderId="31" xfId="0" applyFont="1" applyFill="1" applyBorder="1" applyAlignment="1">
      <alignment vertical="center" wrapText="1"/>
    </xf>
    <xf numFmtId="44" fontId="8" fillId="34" borderId="17" xfId="0" applyNumberFormat="1" applyFont="1" applyFill="1" applyBorder="1" applyAlignment="1">
      <alignment/>
    </xf>
    <xf numFmtId="164" fontId="0" fillId="0" borderId="31" xfId="0" applyNumberFormat="1" applyFont="1" applyFill="1" applyBorder="1" applyAlignment="1">
      <alignment/>
    </xf>
    <xf numFmtId="0" fontId="8" fillId="0" borderId="33" xfId="0" applyFont="1" applyBorder="1" applyAlignment="1">
      <alignment horizontal="center" vertical="center" wrapText="1"/>
    </xf>
    <xf numFmtId="0" fontId="6" fillId="0" borderId="11" xfId="0" applyFont="1" applyBorder="1" applyAlignment="1">
      <alignment/>
    </xf>
    <xf numFmtId="0" fontId="6" fillId="0" borderId="0" xfId="0" applyFont="1" applyBorder="1" applyAlignment="1">
      <alignment/>
    </xf>
    <xf numFmtId="0" fontId="9" fillId="0" borderId="0" xfId="0" applyFont="1" applyAlignment="1">
      <alignment horizontal="center"/>
    </xf>
    <xf numFmtId="0" fontId="9" fillId="35" borderId="19" xfId="0" applyFont="1" applyFill="1" applyBorder="1" applyAlignment="1">
      <alignment horizontal="center" wrapText="1"/>
    </xf>
    <xf numFmtId="0" fontId="9" fillId="0" borderId="19" xfId="0" applyFont="1" applyBorder="1" applyAlignment="1">
      <alignment horizontal="left"/>
    </xf>
    <xf numFmtId="0" fontId="9" fillId="0" borderId="18" xfId="0" applyFont="1" applyBorder="1" applyAlignment="1">
      <alignment horizontal="left" wrapText="1"/>
    </xf>
    <xf numFmtId="164" fontId="9" fillId="0" borderId="10" xfId="49" applyNumberFormat="1" applyFont="1" applyBorder="1" applyAlignment="1">
      <alignment/>
    </xf>
    <xf numFmtId="0" fontId="9" fillId="0" borderId="19" xfId="0" applyFont="1" applyBorder="1" applyAlignment="1">
      <alignment horizontal="center" vertical="center"/>
    </xf>
    <xf numFmtId="4" fontId="9" fillId="0" borderId="19" xfId="0" applyNumberFormat="1" applyFont="1" applyBorder="1" applyAlignment="1">
      <alignment horizontal="center" vertical="center"/>
    </xf>
    <xf numFmtId="10" fontId="9" fillId="0" borderId="19" xfId="0" applyNumberFormat="1" applyFont="1" applyBorder="1" applyAlignment="1">
      <alignment horizontal="center" vertical="center"/>
    </xf>
    <xf numFmtId="4" fontId="9" fillId="0" borderId="19" xfId="0" applyNumberFormat="1" applyFont="1" applyBorder="1" applyAlignment="1">
      <alignment horizontal="right" vertical="center"/>
    </xf>
    <xf numFmtId="165" fontId="9" fillId="0" borderId="19" xfId="47" applyNumberFormat="1" applyFont="1" applyBorder="1" applyAlignment="1">
      <alignment horizontal="center"/>
    </xf>
    <xf numFmtId="0" fontId="13" fillId="0" borderId="20" xfId="0" applyFont="1" applyFill="1" applyBorder="1" applyAlignment="1">
      <alignment horizontal="center" vertical="center" wrapText="1"/>
    </xf>
    <xf numFmtId="49" fontId="13" fillId="0" borderId="20"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wrapText="1"/>
    </xf>
    <xf numFmtId="49" fontId="13" fillId="0" borderId="34" xfId="0" applyNumberFormat="1" applyFont="1" applyFill="1" applyBorder="1" applyAlignment="1">
      <alignment horizontal="center" vertical="center" wrapText="1"/>
    </xf>
    <xf numFmtId="0" fontId="9" fillId="0" borderId="23" xfId="0" applyFont="1" applyBorder="1" applyAlignment="1">
      <alignment horizontal="left" vertical="center" wrapText="1"/>
    </xf>
    <xf numFmtId="0" fontId="9" fillId="0" borderId="23" xfId="0" applyFont="1" applyBorder="1" applyAlignment="1">
      <alignment horizontal="center" vertical="center" wrapText="1"/>
    </xf>
    <xf numFmtId="44" fontId="9" fillId="0" borderId="20" xfId="49" applyFont="1" applyFill="1" applyBorder="1" applyAlignment="1">
      <alignment horizontal="justify" wrapText="1"/>
    </xf>
    <xf numFmtId="41" fontId="9" fillId="0" borderId="20" xfId="0" applyNumberFormat="1" applyFont="1" applyFill="1" applyBorder="1" applyAlignment="1">
      <alignment horizontal="center" wrapText="1"/>
    </xf>
    <xf numFmtId="0" fontId="9" fillId="0" borderId="20" xfId="0" applyFont="1" applyFill="1" applyBorder="1" applyAlignment="1">
      <alignment horizontal="center" wrapText="1"/>
    </xf>
    <xf numFmtId="3" fontId="9" fillId="0" borderId="35" xfId="0" applyNumberFormat="1" applyFont="1" applyFill="1" applyBorder="1" applyAlignment="1">
      <alignment horizontal="center" vertical="center" wrapText="1"/>
    </xf>
    <xf numFmtId="0" fontId="6" fillId="0" borderId="11" xfId="0" applyFont="1" applyBorder="1" applyAlignment="1">
      <alignment horizontal="left"/>
    </xf>
    <xf numFmtId="0" fontId="6" fillId="0" borderId="12" xfId="0" applyFont="1" applyBorder="1" applyAlignment="1">
      <alignment/>
    </xf>
    <xf numFmtId="0" fontId="3" fillId="34" borderId="17" xfId="0" applyFont="1" applyFill="1" applyBorder="1" applyAlignment="1">
      <alignment/>
    </xf>
    <xf numFmtId="0" fontId="6" fillId="0" borderId="19" xfId="0" applyFont="1" applyBorder="1" applyAlignment="1">
      <alignment/>
    </xf>
    <xf numFmtId="0" fontId="9" fillId="0" borderId="12" xfId="0" applyFont="1" applyBorder="1" applyAlignment="1">
      <alignment horizontal="center"/>
    </xf>
    <xf numFmtId="0" fontId="9" fillId="0" borderId="10" xfId="0" applyFont="1" applyBorder="1" applyAlignment="1">
      <alignment horizontal="left"/>
    </xf>
    <xf numFmtId="4" fontId="9" fillId="0" borderId="19" xfId="0" applyNumberFormat="1" applyFont="1" applyBorder="1" applyAlignment="1">
      <alignment horizontal="center"/>
    </xf>
    <xf numFmtId="10" fontId="9" fillId="0" borderId="19" xfId="0" applyNumberFormat="1" applyFont="1" applyBorder="1" applyAlignment="1">
      <alignment horizontal="center"/>
    </xf>
    <xf numFmtId="4" fontId="9" fillId="0" borderId="19" xfId="0" applyNumberFormat="1" applyFont="1" applyBorder="1" applyAlignment="1">
      <alignment horizontal="right"/>
    </xf>
    <xf numFmtId="0" fontId="9" fillId="0" borderId="20" xfId="0" applyFont="1" applyFill="1" applyBorder="1" applyAlignment="1">
      <alignment horizontal="center" vertical="center"/>
    </xf>
    <xf numFmtId="0" fontId="11" fillId="0" borderId="20" xfId="0" applyFont="1" applyFill="1" applyBorder="1" applyAlignment="1">
      <alignment horizontal="left" vertical="center" wrapText="1"/>
    </xf>
    <xf numFmtId="0" fontId="11" fillId="0" borderId="20" xfId="0" applyFont="1" applyFill="1" applyBorder="1" applyAlignment="1">
      <alignment horizontal="center" vertical="center"/>
    </xf>
    <xf numFmtId="0" fontId="9" fillId="0" borderId="20" xfId="0" applyFont="1" applyBorder="1" applyAlignment="1">
      <alignment horizontal="center" vertical="center" wrapText="1"/>
    </xf>
    <xf numFmtId="3" fontId="9" fillId="0" borderId="20" xfId="0" applyNumberFormat="1" applyFont="1" applyFill="1" applyBorder="1" applyAlignment="1">
      <alignment horizontal="center" vertical="center"/>
    </xf>
    <xf numFmtId="41" fontId="9" fillId="0" borderId="20" xfId="0" applyNumberFormat="1"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20" xfId="0" applyNumberFormat="1" applyFont="1" applyFill="1" applyBorder="1" applyAlignment="1">
      <alignment horizontal="center" vertical="center"/>
    </xf>
    <xf numFmtId="0" fontId="9" fillId="0" borderId="36" xfId="0" applyFont="1" applyFill="1" applyBorder="1" applyAlignment="1">
      <alignment horizontal="left" vertical="center" wrapText="1"/>
    </xf>
    <xf numFmtId="3" fontId="9" fillId="0" borderId="28" xfId="0" applyNumberFormat="1" applyFont="1" applyFill="1" applyBorder="1" applyAlignment="1">
      <alignment horizontal="center" vertical="center"/>
    </xf>
    <xf numFmtId="41" fontId="9" fillId="0" borderId="28" xfId="0" applyNumberFormat="1" applyFont="1" applyFill="1" applyBorder="1" applyAlignment="1">
      <alignment horizontal="center" vertical="center" wrapText="1"/>
    </xf>
    <xf numFmtId="10" fontId="9" fillId="0" borderId="36" xfId="0" applyNumberFormat="1" applyFont="1" applyFill="1" applyBorder="1" applyAlignment="1">
      <alignment horizontal="center" vertical="center" wrapText="1"/>
    </xf>
    <xf numFmtId="0" fontId="6" fillId="0" borderId="16" xfId="0" applyFont="1" applyBorder="1" applyAlignment="1">
      <alignment/>
    </xf>
    <xf numFmtId="0" fontId="9" fillId="0" borderId="16" xfId="0" applyFont="1" applyBorder="1" applyAlignment="1">
      <alignment/>
    </xf>
    <xf numFmtId="0" fontId="9" fillId="0" borderId="37" xfId="0" applyFont="1" applyFill="1" applyBorder="1" applyAlignment="1">
      <alignment horizontal="center"/>
    </xf>
    <xf numFmtId="0" fontId="9" fillId="0" borderId="37" xfId="0" applyFont="1" applyBorder="1" applyAlignment="1">
      <alignment horizontal="center"/>
    </xf>
    <xf numFmtId="49" fontId="9" fillId="0" borderId="37" xfId="0" applyNumberFormat="1" applyFont="1" applyBorder="1" applyAlignment="1">
      <alignment horizontal="center"/>
    </xf>
    <xf numFmtId="0" fontId="9" fillId="0" borderId="37" xfId="0" applyFont="1" applyBorder="1" applyAlignment="1">
      <alignment/>
    </xf>
    <xf numFmtId="164" fontId="9" fillId="0" borderId="37" xfId="49" applyNumberFormat="1" applyFont="1" applyBorder="1" applyAlignment="1">
      <alignment/>
    </xf>
    <xf numFmtId="10" fontId="9" fillId="0" borderId="37" xfId="53" applyNumberFormat="1" applyFont="1" applyBorder="1" applyAlignment="1">
      <alignment horizontal="center"/>
    </xf>
    <xf numFmtId="43" fontId="9" fillId="0" borderId="37" xfId="0" applyNumberFormat="1" applyFont="1" applyBorder="1" applyAlignment="1">
      <alignment/>
    </xf>
    <xf numFmtId="4" fontId="9" fillId="0" borderId="37" xfId="0" applyNumberFormat="1" applyFont="1" applyBorder="1" applyAlignment="1">
      <alignment horizontal="right"/>
    </xf>
    <xf numFmtId="10" fontId="9" fillId="0" borderId="37" xfId="0" applyNumberFormat="1" applyFont="1" applyBorder="1" applyAlignment="1">
      <alignment horizontal="center"/>
    </xf>
    <xf numFmtId="165" fontId="9" fillId="0" borderId="37" xfId="0" applyNumberFormat="1" applyFont="1" applyBorder="1" applyAlignment="1">
      <alignment horizontal="center"/>
    </xf>
    <xf numFmtId="0" fontId="9" fillId="0" borderId="37" xfId="0" applyNumberFormat="1" applyFont="1" applyBorder="1" applyAlignment="1">
      <alignment horizontal="center"/>
    </xf>
    <xf numFmtId="49" fontId="9" fillId="0" borderId="38" xfId="0" applyNumberFormat="1" applyFont="1" applyFill="1" applyBorder="1" applyAlignment="1">
      <alignment horizontal="center" vertical="center" wrapText="1"/>
    </xf>
    <xf numFmtId="0" fontId="9" fillId="0" borderId="38" xfId="0"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0" fontId="9" fillId="0" borderId="36" xfId="0" applyFont="1" applyFill="1" applyBorder="1" applyAlignment="1">
      <alignment horizontal="center" vertical="center" wrapText="1"/>
    </xf>
    <xf numFmtId="44" fontId="9" fillId="0" borderId="38" xfId="49" applyFont="1" applyFill="1" applyBorder="1" applyAlignment="1" applyProtection="1">
      <alignment vertical="center" wrapText="1"/>
      <protection locked="0"/>
    </xf>
    <xf numFmtId="10" fontId="9" fillId="0" borderId="38" xfId="53" applyNumberFormat="1" applyFont="1" applyFill="1" applyBorder="1" applyAlignment="1">
      <alignment horizontal="center" vertical="center"/>
    </xf>
    <xf numFmtId="44" fontId="9" fillId="0" borderId="38" xfId="49" applyFont="1" applyFill="1" applyBorder="1" applyAlignment="1">
      <alignment vertical="center"/>
    </xf>
    <xf numFmtId="10" fontId="9" fillId="0" borderId="38"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xf>
    <xf numFmtId="0" fontId="7" fillId="0" borderId="13" xfId="0" applyFont="1" applyBorder="1" applyAlignment="1">
      <alignment/>
    </xf>
    <xf numFmtId="0" fontId="7" fillId="0" borderId="0" xfId="0" applyFont="1" applyBorder="1" applyAlignment="1">
      <alignment/>
    </xf>
    <xf numFmtId="49" fontId="9" fillId="35" borderId="39" xfId="0" applyNumberFormat="1" applyFont="1" applyFill="1" applyBorder="1" applyAlignment="1">
      <alignment horizontal="center" vertical="center" wrapText="1"/>
    </xf>
    <xf numFmtId="0" fontId="9" fillId="35" borderId="39" xfId="0" applyFont="1" applyFill="1" applyBorder="1" applyAlignment="1">
      <alignment horizontal="center" vertical="center"/>
    </xf>
    <xf numFmtId="44" fontId="9" fillId="35" borderId="39" xfId="49" applyFont="1" applyFill="1" applyBorder="1" applyAlignment="1" applyProtection="1">
      <alignment vertical="center" wrapText="1"/>
      <protection locked="0"/>
    </xf>
    <xf numFmtId="10" fontId="9" fillId="0" borderId="39" xfId="53" applyNumberFormat="1" applyFont="1" applyFill="1" applyBorder="1" applyAlignment="1">
      <alignment horizontal="center" vertical="center"/>
    </xf>
    <xf numFmtId="44" fontId="9" fillId="35" borderId="39" xfId="49" applyFont="1" applyFill="1" applyBorder="1" applyAlignment="1">
      <alignment vertical="center"/>
    </xf>
    <xf numFmtId="44" fontId="9" fillId="0" borderId="39" xfId="49" applyFont="1" applyFill="1" applyBorder="1" applyAlignment="1">
      <alignment vertical="center"/>
    </xf>
    <xf numFmtId="10" fontId="9" fillId="35" borderId="39" xfId="0" applyNumberFormat="1" applyFont="1" applyFill="1" applyBorder="1" applyAlignment="1">
      <alignment horizontal="center" vertical="center" wrapText="1"/>
    </xf>
    <xf numFmtId="165" fontId="9" fillId="35" borderId="39" xfId="0" applyNumberFormat="1" applyFont="1" applyFill="1" applyBorder="1" applyAlignment="1">
      <alignment horizontal="center" vertical="center"/>
    </xf>
    <xf numFmtId="0" fontId="9" fillId="35" borderId="39" xfId="0" applyNumberFormat="1" applyFont="1" applyFill="1" applyBorder="1" applyAlignment="1">
      <alignment horizontal="center" vertical="center"/>
    </xf>
    <xf numFmtId="49" fontId="9" fillId="35" borderId="20" xfId="0" applyNumberFormat="1" applyFont="1" applyFill="1" applyBorder="1" applyAlignment="1">
      <alignment horizontal="center" vertical="center" wrapText="1"/>
    </xf>
    <xf numFmtId="0" fontId="9" fillId="35" borderId="20" xfId="0" applyFont="1" applyFill="1" applyBorder="1" applyAlignment="1">
      <alignment horizontal="center" vertical="center"/>
    </xf>
    <xf numFmtId="44" fontId="9" fillId="35" borderId="20" xfId="49" applyFont="1" applyFill="1" applyBorder="1" applyAlignment="1" applyProtection="1">
      <alignment vertical="center" wrapText="1"/>
      <protection locked="0"/>
    </xf>
    <xf numFmtId="10" fontId="9" fillId="0" borderId="20" xfId="53" applyNumberFormat="1" applyFont="1" applyFill="1" applyBorder="1" applyAlignment="1">
      <alignment horizontal="center" vertical="center"/>
    </xf>
    <xf numFmtId="44" fontId="9" fillId="35" borderId="20" xfId="49" applyFont="1" applyFill="1" applyBorder="1" applyAlignment="1">
      <alignment vertical="center"/>
    </xf>
    <xf numFmtId="44" fontId="9" fillId="0" borderId="20" xfId="49" applyFont="1" applyFill="1" applyBorder="1" applyAlignment="1">
      <alignment vertical="center"/>
    </xf>
    <xf numFmtId="10" fontId="9" fillId="35" borderId="20" xfId="0" applyNumberFormat="1" applyFont="1" applyFill="1" applyBorder="1" applyAlignment="1">
      <alignment horizontal="center" vertical="center" wrapText="1"/>
    </xf>
    <xf numFmtId="165" fontId="9" fillId="35" borderId="20" xfId="0" applyNumberFormat="1" applyFont="1" applyFill="1" applyBorder="1" applyAlignment="1">
      <alignment horizontal="center" vertical="center"/>
    </xf>
    <xf numFmtId="0" fontId="9" fillId="35" borderId="20" xfId="0" applyNumberFormat="1" applyFont="1" applyFill="1" applyBorder="1" applyAlignment="1">
      <alignment horizontal="center" vertical="center"/>
    </xf>
    <xf numFmtId="49" fontId="9" fillId="35" borderId="35" xfId="0" applyNumberFormat="1" applyFont="1" applyFill="1" applyBorder="1" applyAlignment="1">
      <alignment horizontal="center" vertical="center" wrapText="1"/>
    </xf>
    <xf numFmtId="0" fontId="9" fillId="35" borderId="35" xfId="0" applyFont="1" applyFill="1" applyBorder="1" applyAlignment="1">
      <alignment horizontal="center" vertical="center"/>
    </xf>
    <xf numFmtId="49" fontId="9" fillId="0" borderId="40" xfId="0" applyNumberFormat="1" applyFont="1" applyFill="1" applyBorder="1" applyAlignment="1">
      <alignment horizontal="center" vertical="center" wrapText="1"/>
    </xf>
    <xf numFmtId="49" fontId="9" fillId="35" borderId="35"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0" fontId="9" fillId="0" borderId="35" xfId="0" applyFont="1" applyFill="1" applyBorder="1" applyAlignment="1">
      <alignment horizontal="left" vertical="center" wrapText="1"/>
    </xf>
    <xf numFmtId="0" fontId="9" fillId="0" borderId="35" xfId="0" applyFont="1" applyFill="1" applyBorder="1" applyAlignment="1">
      <alignment horizontal="center" vertical="center" wrapText="1"/>
    </xf>
    <xf numFmtId="44" fontId="9" fillId="35" borderId="35" xfId="49" applyFont="1" applyFill="1" applyBorder="1" applyAlignment="1" applyProtection="1">
      <alignment vertical="center" wrapText="1"/>
      <protection locked="0"/>
    </xf>
    <xf numFmtId="10" fontId="9" fillId="0" borderId="35" xfId="53" applyNumberFormat="1" applyFont="1" applyFill="1" applyBorder="1" applyAlignment="1">
      <alignment horizontal="center" vertical="center"/>
    </xf>
    <xf numFmtId="44" fontId="9" fillId="35" borderId="35" xfId="49" applyFont="1" applyFill="1" applyBorder="1" applyAlignment="1">
      <alignment vertical="center"/>
    </xf>
    <xf numFmtId="44" fontId="9" fillId="0" borderId="40" xfId="49" applyFont="1" applyFill="1" applyBorder="1" applyAlignment="1">
      <alignment vertical="center"/>
    </xf>
    <xf numFmtId="44" fontId="9" fillId="0" borderId="35" xfId="49" applyFont="1" applyFill="1" applyBorder="1" applyAlignment="1">
      <alignment vertical="center"/>
    </xf>
    <xf numFmtId="10" fontId="9" fillId="35" borderId="35" xfId="0" applyNumberFormat="1" applyFont="1" applyFill="1" applyBorder="1" applyAlignment="1">
      <alignment horizontal="center" vertical="center" wrapText="1"/>
    </xf>
    <xf numFmtId="10" fontId="9" fillId="0" borderId="40" xfId="0" applyNumberFormat="1" applyFont="1" applyFill="1" applyBorder="1" applyAlignment="1">
      <alignment horizontal="center" vertical="center" wrapText="1"/>
    </xf>
    <xf numFmtId="165" fontId="9" fillId="35" borderId="35" xfId="0" applyNumberFormat="1" applyFont="1" applyFill="1" applyBorder="1" applyAlignment="1">
      <alignment horizontal="center" vertical="center"/>
    </xf>
    <xf numFmtId="0" fontId="9" fillId="35" borderId="35" xfId="0" applyNumberFormat="1" applyFont="1" applyFill="1" applyBorder="1" applyAlignment="1">
      <alignment horizontal="center" vertical="center"/>
    </xf>
    <xf numFmtId="0" fontId="3" fillId="34" borderId="31" xfId="0" applyFont="1" applyFill="1" applyBorder="1" applyAlignment="1">
      <alignment/>
    </xf>
    <xf numFmtId="44" fontId="8" fillId="34" borderId="31" xfId="0" applyNumberFormat="1" applyFont="1" applyFill="1" applyBorder="1" applyAlignment="1">
      <alignment/>
    </xf>
    <xf numFmtId="0" fontId="7" fillId="0" borderId="22" xfId="0" applyFont="1" applyBorder="1" applyAlignment="1">
      <alignment/>
    </xf>
    <xf numFmtId="44" fontId="8" fillId="34" borderId="31" xfId="49" applyNumberFormat="1" applyFont="1" applyFill="1" applyBorder="1" applyAlignment="1">
      <alignment/>
    </xf>
    <xf numFmtId="0" fontId="0" fillId="0" borderId="0" xfId="0" applyFont="1" applyAlignment="1">
      <alignment horizontal="center"/>
    </xf>
    <xf numFmtId="0" fontId="9" fillId="0" borderId="16" xfId="0" applyFont="1" applyBorder="1" applyAlignment="1">
      <alignment horizontal="justify" vertical="center" wrapText="1"/>
    </xf>
    <xf numFmtId="49" fontId="9" fillId="0" borderId="16" xfId="0" applyNumberFormat="1" applyFont="1" applyBorder="1" applyAlignment="1">
      <alignment horizontal="justify" vertical="center" wrapText="1"/>
    </xf>
    <xf numFmtId="0" fontId="9" fillId="0" borderId="16" xfId="0" applyFont="1" applyBorder="1" applyAlignment="1">
      <alignment horizontal="left" vertical="center" wrapText="1"/>
    </xf>
    <xf numFmtId="0" fontId="9" fillId="0" borderId="11" xfId="0" applyFont="1" applyBorder="1" applyAlignment="1">
      <alignment/>
    </xf>
    <xf numFmtId="0" fontId="6" fillId="0" borderId="18" xfId="0" applyFont="1" applyBorder="1" applyAlignment="1">
      <alignment/>
    </xf>
    <xf numFmtId="0" fontId="9" fillId="0" borderId="18" xfId="0" applyFont="1" applyBorder="1" applyAlignment="1">
      <alignment horizontal="justify" vertical="center" wrapText="1"/>
    </xf>
    <xf numFmtId="49" fontId="9" fillId="0" borderId="18" xfId="0" applyNumberFormat="1" applyFont="1" applyBorder="1" applyAlignment="1">
      <alignment horizontal="justify" vertical="center" wrapText="1"/>
    </xf>
    <xf numFmtId="0" fontId="9" fillId="0" borderId="18" xfId="0" applyFont="1" applyBorder="1" applyAlignment="1">
      <alignment horizontal="left" vertical="center" wrapText="1"/>
    </xf>
    <xf numFmtId="49" fontId="9" fillId="0" borderId="34" xfId="0" applyNumberFormat="1" applyFont="1" applyFill="1" applyBorder="1" applyAlignment="1">
      <alignment horizontal="center" vertical="center" wrapText="1"/>
    </xf>
    <xf numFmtId="0" fontId="51" fillId="0" borderId="20" xfId="0" applyFont="1" applyFill="1" applyBorder="1" applyAlignment="1">
      <alignment horizontal="center" vertical="center" wrapText="1"/>
    </xf>
    <xf numFmtId="44" fontId="9" fillId="0" borderId="20" xfId="49" applyNumberFormat="1" applyFont="1" applyFill="1" applyBorder="1" applyAlignment="1">
      <alignment horizontal="justify" vertical="center" wrapText="1"/>
    </xf>
    <xf numFmtId="3" fontId="9" fillId="0" borderId="20" xfId="0" applyNumberFormat="1" applyFont="1" applyBorder="1" applyAlignment="1">
      <alignment horizontal="center" vertical="center"/>
    </xf>
    <xf numFmtId="0" fontId="9" fillId="35" borderId="29" xfId="0" applyFont="1" applyFill="1" applyBorder="1" applyAlignment="1">
      <alignment horizontal="center" vertical="center"/>
    </xf>
    <xf numFmtId="10" fontId="9" fillId="0" borderId="29" xfId="53" applyNumberFormat="1" applyFont="1" applyFill="1" applyBorder="1" applyAlignment="1">
      <alignment horizontal="center" vertical="center"/>
    </xf>
    <xf numFmtId="44" fontId="9" fillId="0" borderId="29" xfId="49" applyNumberFormat="1" applyFont="1" applyFill="1" applyBorder="1" applyAlignment="1">
      <alignment horizontal="justify" vertical="center" wrapText="1"/>
    </xf>
    <xf numFmtId="0" fontId="9" fillId="0" borderId="29" xfId="0" applyFont="1" applyBorder="1" applyAlignment="1">
      <alignment horizontal="center" vertical="center" wrapText="1"/>
    </xf>
    <xf numFmtId="3" fontId="9" fillId="0" borderId="29" xfId="0" applyNumberFormat="1" applyFont="1" applyBorder="1" applyAlignment="1">
      <alignment horizontal="center" vertical="center"/>
    </xf>
    <xf numFmtId="41" fontId="9" fillId="0" borderId="29" xfId="0" applyNumberFormat="1" applyFont="1" applyFill="1" applyBorder="1" applyAlignment="1">
      <alignment horizontal="center" vertical="center" wrapText="1"/>
    </xf>
    <xf numFmtId="0" fontId="9" fillId="35" borderId="31" xfId="0" applyFont="1" applyFill="1" applyBorder="1" applyAlignment="1">
      <alignment horizontal="center" vertical="center"/>
    </xf>
    <xf numFmtId="0" fontId="51" fillId="0" borderId="35" xfId="0" applyFont="1" applyFill="1" applyBorder="1" applyAlignment="1">
      <alignment horizontal="center" vertical="center" wrapText="1"/>
    </xf>
    <xf numFmtId="10" fontId="9" fillId="0" borderId="31" xfId="53" applyNumberFormat="1" applyFont="1" applyFill="1" applyBorder="1" applyAlignment="1">
      <alignment horizontal="center" vertical="center"/>
    </xf>
    <xf numFmtId="44" fontId="9" fillId="0" borderId="31" xfId="49" applyNumberFormat="1" applyFont="1" applyFill="1" applyBorder="1" applyAlignment="1">
      <alignment horizontal="justify" vertical="center" wrapText="1"/>
    </xf>
    <xf numFmtId="0" fontId="9" fillId="0" borderId="31" xfId="0" applyFont="1" applyBorder="1" applyAlignment="1">
      <alignment horizontal="center" vertical="center" wrapText="1"/>
    </xf>
    <xf numFmtId="3" fontId="9" fillId="0" borderId="31" xfId="0" applyNumberFormat="1" applyFont="1" applyBorder="1" applyAlignment="1">
      <alignment horizontal="center" vertical="center"/>
    </xf>
    <xf numFmtId="10" fontId="9" fillId="0" borderId="35" xfId="0" applyNumberFormat="1" applyFont="1" applyFill="1" applyBorder="1" applyAlignment="1">
      <alignment horizontal="center" vertical="center" wrapText="1"/>
    </xf>
    <xf numFmtId="41" fontId="9" fillId="0" borderId="31" xfId="0" applyNumberFormat="1" applyFont="1" applyFill="1" applyBorder="1" applyAlignment="1">
      <alignment horizontal="center" vertical="center" wrapText="1"/>
    </xf>
    <xf numFmtId="0" fontId="6" fillId="0" borderId="0" xfId="0" applyFont="1" applyAlignment="1">
      <alignment horizontal="center"/>
    </xf>
    <xf numFmtId="0" fontId="9" fillId="0" borderId="0" xfId="0" applyFont="1" applyBorder="1" applyAlignment="1">
      <alignment horizontal="justify" vertical="center" wrapText="1"/>
    </xf>
    <xf numFmtId="49" fontId="9" fillId="0" borderId="0" xfId="0" applyNumberFormat="1" applyFont="1" applyBorder="1" applyAlignment="1">
      <alignment horizontal="justify" vertical="center" wrapText="1"/>
    </xf>
    <xf numFmtId="0" fontId="9" fillId="0" borderId="0" xfId="0" applyFont="1" applyBorder="1" applyAlignment="1">
      <alignment horizontal="left" vertical="center" wrapText="1"/>
    </xf>
    <xf numFmtId="0" fontId="9" fillId="0" borderId="37" xfId="0" applyFont="1" applyBorder="1" applyAlignment="1">
      <alignment horizontal="justify" vertical="center" wrapText="1"/>
    </xf>
    <xf numFmtId="0" fontId="9" fillId="0" borderId="37" xfId="0"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9" fillId="0" borderId="37" xfId="0" applyFont="1" applyBorder="1" applyAlignment="1">
      <alignment horizontal="left" vertical="center" wrapText="1"/>
    </xf>
    <xf numFmtId="10" fontId="9" fillId="0" borderId="37" xfId="53" applyNumberFormat="1" applyFont="1" applyBorder="1" applyAlignment="1">
      <alignment horizontal="justify" vertical="center" wrapText="1"/>
    </xf>
    <xf numFmtId="44" fontId="9" fillId="0" borderId="37" xfId="47" applyNumberFormat="1" applyFont="1" applyBorder="1" applyAlignment="1">
      <alignment horizontal="justify" vertical="center" wrapText="1"/>
    </xf>
    <xf numFmtId="44" fontId="9" fillId="0" borderId="37" xfId="0" applyNumberFormat="1" applyFont="1" applyBorder="1" applyAlignment="1">
      <alignment horizontal="justify" vertical="center" wrapText="1"/>
    </xf>
    <xf numFmtId="1" fontId="9" fillId="0" borderId="37" xfId="0" applyNumberFormat="1" applyFont="1" applyBorder="1" applyAlignment="1">
      <alignment horizontal="justify" vertical="center" wrapText="1"/>
    </xf>
    <xf numFmtId="10" fontId="9" fillId="0" borderId="37" xfId="0" applyNumberFormat="1" applyFont="1" applyBorder="1" applyAlignment="1">
      <alignment horizontal="justify" vertical="center" wrapText="1"/>
    </xf>
    <xf numFmtId="4" fontId="9" fillId="0" borderId="37" xfId="0" applyNumberFormat="1" applyFont="1" applyBorder="1" applyAlignment="1">
      <alignment horizontal="right" vertical="center" wrapText="1"/>
    </xf>
    <xf numFmtId="166" fontId="9" fillId="0" borderId="37" xfId="0" applyNumberFormat="1" applyFont="1" applyBorder="1" applyAlignment="1">
      <alignment horizontal="justify" vertical="center" wrapText="1"/>
    </xf>
    <xf numFmtId="0" fontId="9" fillId="0" borderId="37" xfId="0" applyNumberFormat="1" applyFont="1" applyBorder="1" applyAlignment="1">
      <alignment horizontal="justify" vertical="center" wrapText="1"/>
    </xf>
    <xf numFmtId="0" fontId="9" fillId="0" borderId="41"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38" xfId="0" applyFont="1" applyFill="1" applyBorder="1" applyAlignment="1">
      <alignment horizontal="left" vertical="center" wrapText="1"/>
    </xf>
    <xf numFmtId="44" fontId="9" fillId="0" borderId="38" xfId="49" applyFont="1" applyFill="1" applyBorder="1" applyAlignment="1">
      <alignment horizontal="justify" vertical="center" wrapText="1"/>
    </xf>
    <xf numFmtId="44" fontId="9" fillId="0" borderId="38" xfId="49" applyNumberFormat="1" applyFont="1" applyFill="1" applyBorder="1" applyAlignment="1">
      <alignment horizontal="justify" vertical="center" wrapText="1"/>
    </xf>
    <xf numFmtId="3" fontId="9" fillId="0" borderId="38" xfId="0" applyNumberFormat="1" applyFont="1" applyFill="1" applyBorder="1" applyAlignment="1">
      <alignment horizontal="center" vertical="center" wrapText="1"/>
    </xf>
    <xf numFmtId="3" fontId="6" fillId="0" borderId="38" xfId="0" applyNumberFormat="1" applyFont="1" applyFill="1" applyBorder="1" applyAlignment="1">
      <alignment horizontal="center" vertical="center" wrapText="1"/>
    </xf>
    <xf numFmtId="41" fontId="9" fillId="0" borderId="38" xfId="0" applyNumberFormat="1" applyFont="1" applyFill="1" applyBorder="1" applyAlignment="1">
      <alignment horizontal="center" vertical="center" wrapText="1"/>
    </xf>
    <xf numFmtId="0" fontId="9" fillId="0" borderId="39" xfId="0" applyFont="1" applyFill="1" applyBorder="1" applyAlignment="1">
      <alignment horizontal="center" vertical="center" wrapText="1"/>
    </xf>
    <xf numFmtId="49" fontId="9" fillId="0" borderId="39" xfId="0" applyNumberFormat="1" applyFont="1" applyFill="1" applyBorder="1" applyAlignment="1">
      <alignment horizontal="center" vertical="center" wrapText="1"/>
    </xf>
    <xf numFmtId="0" fontId="9" fillId="0" borderId="39" xfId="0" applyFont="1" applyFill="1" applyBorder="1" applyAlignment="1">
      <alignment horizontal="left" vertical="center" wrapText="1"/>
    </xf>
    <xf numFmtId="44" fontId="9" fillId="0" borderId="39" xfId="49" applyNumberFormat="1" applyFont="1" applyFill="1" applyBorder="1" applyAlignment="1">
      <alignment horizontal="justify" vertical="center" wrapText="1"/>
    </xf>
    <xf numFmtId="3" fontId="9" fillId="0" borderId="39" xfId="0" applyNumberFormat="1" applyFont="1" applyFill="1" applyBorder="1" applyAlignment="1">
      <alignment horizontal="center" vertical="center" wrapText="1"/>
    </xf>
    <xf numFmtId="10" fontId="9" fillId="0" borderId="39" xfId="0" applyNumberFormat="1" applyFont="1" applyFill="1" applyBorder="1" applyAlignment="1">
      <alignment horizontal="center" vertical="center" wrapText="1"/>
    </xf>
    <xf numFmtId="3" fontId="6" fillId="0" borderId="39" xfId="0" applyNumberFormat="1" applyFont="1" applyFill="1" applyBorder="1" applyAlignment="1">
      <alignment horizontal="center" vertical="center" wrapText="1"/>
    </xf>
    <xf numFmtId="41" fontId="9" fillId="0" borderId="39" xfId="0" applyNumberFormat="1" applyFont="1" applyFill="1" applyBorder="1" applyAlignment="1">
      <alignment horizontal="center" vertical="center" wrapText="1"/>
    </xf>
    <xf numFmtId="10" fontId="9" fillId="0" borderId="38" xfId="53" applyNumberFormat="1" applyFont="1" applyFill="1" applyBorder="1" applyAlignment="1">
      <alignment horizontal="center" vertical="center" wrapText="1"/>
    </xf>
    <xf numFmtId="166" fontId="9" fillId="0" borderId="38" xfId="0" applyNumberFormat="1" applyFont="1" applyFill="1" applyBorder="1" applyAlignment="1">
      <alignment horizontal="center" vertical="center" wrapText="1"/>
    </xf>
    <xf numFmtId="0" fontId="9" fillId="0" borderId="38"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0" fontId="9" fillId="0" borderId="28" xfId="0" applyFont="1" applyFill="1" applyBorder="1" applyAlignment="1">
      <alignment horizontal="left" vertical="center" wrapText="1"/>
    </xf>
    <xf numFmtId="44" fontId="9" fillId="0" borderId="41" xfId="49" applyFont="1" applyFill="1" applyBorder="1" applyAlignment="1">
      <alignment horizontal="justify" vertical="center" wrapText="1"/>
    </xf>
    <xf numFmtId="10" fontId="9" fillId="0" borderId="28" xfId="53" applyNumberFormat="1" applyFont="1" applyFill="1" applyBorder="1" applyAlignment="1">
      <alignment horizontal="center" vertical="center"/>
    </xf>
    <xf numFmtId="44" fontId="9" fillId="0" borderId="28" xfId="49" applyNumberFormat="1" applyFont="1" applyFill="1" applyBorder="1" applyAlignment="1">
      <alignment horizontal="justify" vertical="center" wrapText="1"/>
    </xf>
    <xf numFmtId="10" fontId="9" fillId="0" borderId="41"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0" fontId="9" fillId="0" borderId="40" xfId="0" applyFont="1" applyFill="1" applyBorder="1" applyAlignment="1">
      <alignment horizontal="center" vertical="center" wrapText="1"/>
    </xf>
    <xf numFmtId="44" fontId="9" fillId="0" borderId="35" xfId="49" applyFont="1" applyFill="1" applyBorder="1" applyAlignment="1">
      <alignment horizontal="justify" vertical="center" wrapText="1"/>
    </xf>
    <xf numFmtId="44" fontId="9" fillId="0" borderId="35" xfId="49" applyNumberFormat="1" applyFont="1" applyFill="1" applyBorder="1" applyAlignment="1">
      <alignment horizontal="justify" vertical="center" wrapText="1"/>
    </xf>
    <xf numFmtId="3" fontId="6" fillId="0" borderId="35" xfId="0" applyNumberFormat="1" applyFont="1" applyFill="1" applyBorder="1" applyAlignment="1">
      <alignment horizontal="center" vertical="center" wrapText="1"/>
    </xf>
    <xf numFmtId="41" fontId="9" fillId="0" borderId="35" xfId="0" applyNumberFormat="1" applyFont="1" applyFill="1" applyBorder="1" applyAlignment="1">
      <alignment horizontal="center" vertical="center" wrapText="1"/>
    </xf>
    <xf numFmtId="49" fontId="9" fillId="0" borderId="18" xfId="0" applyNumberFormat="1" applyFont="1" applyBorder="1" applyAlignment="1">
      <alignment horizontal="center"/>
    </xf>
    <xf numFmtId="0" fontId="9" fillId="0" borderId="18" xfId="0" applyFont="1" applyBorder="1" applyAlignment="1">
      <alignment/>
    </xf>
    <xf numFmtId="164" fontId="9" fillId="0" borderId="18" xfId="49" applyNumberFormat="1" applyFont="1" applyBorder="1" applyAlignment="1">
      <alignment/>
    </xf>
    <xf numFmtId="10" fontId="9" fillId="0" borderId="18" xfId="53" applyNumberFormat="1" applyFont="1" applyBorder="1" applyAlignment="1">
      <alignment horizontal="center"/>
    </xf>
    <xf numFmtId="0" fontId="14" fillId="0" borderId="18" xfId="0" applyFont="1" applyBorder="1" applyAlignment="1">
      <alignment horizontal="center"/>
    </xf>
    <xf numFmtId="41" fontId="9" fillId="0" borderId="18" xfId="0" applyNumberFormat="1" applyFont="1" applyBorder="1" applyAlignment="1">
      <alignment horizontal="center"/>
    </xf>
    <xf numFmtId="10" fontId="9" fillId="0" borderId="18" xfId="0" applyNumberFormat="1" applyFont="1" applyBorder="1" applyAlignment="1">
      <alignment horizontal="center"/>
    </xf>
    <xf numFmtId="41" fontId="9" fillId="0" borderId="18" xfId="0" applyNumberFormat="1" applyFont="1" applyBorder="1" applyAlignment="1">
      <alignment horizontal="right"/>
    </xf>
    <xf numFmtId="49" fontId="9" fillId="0" borderId="20" xfId="0" applyNumberFormat="1" applyFont="1" applyFill="1" applyBorder="1" applyAlignment="1">
      <alignment horizontal="center" vertical="center"/>
    </xf>
    <xf numFmtId="0" fontId="11" fillId="0" borderId="20" xfId="0" applyFont="1" applyFill="1" applyBorder="1" applyAlignment="1">
      <alignment vertical="center" wrapText="1"/>
    </xf>
    <xf numFmtId="0" fontId="11" fillId="0" borderId="20" xfId="0" applyFont="1" applyFill="1" applyBorder="1" applyAlignment="1">
      <alignment horizontal="center" vertical="center" wrapText="1"/>
    </xf>
    <xf numFmtId="167" fontId="11" fillId="0" borderId="20" xfId="0" applyNumberFormat="1" applyFont="1" applyFill="1" applyBorder="1" applyAlignment="1">
      <alignment horizontal="justify" vertical="center" wrapText="1"/>
    </xf>
    <xf numFmtId="0" fontId="6" fillId="0" borderId="20" xfId="0" applyFont="1" applyFill="1" applyBorder="1" applyAlignment="1">
      <alignment/>
    </xf>
    <xf numFmtId="0" fontId="9" fillId="0" borderId="35" xfId="0" applyFont="1" applyFill="1" applyBorder="1" applyAlignment="1">
      <alignment horizontal="center" vertical="center"/>
    </xf>
    <xf numFmtId="0" fontId="9" fillId="0" borderId="35" xfId="0" applyFont="1" applyFill="1" applyBorder="1" applyAlignment="1">
      <alignment horizontal="center"/>
    </xf>
    <xf numFmtId="0" fontId="9" fillId="0" borderId="31" xfId="0" applyFont="1" applyFill="1" applyBorder="1" applyAlignment="1">
      <alignment horizontal="center" vertical="center"/>
    </xf>
    <xf numFmtId="0" fontId="11" fillId="0" borderId="31" xfId="0" applyFont="1" applyFill="1" applyBorder="1" applyAlignment="1">
      <alignment vertical="center" wrapText="1"/>
    </xf>
    <xf numFmtId="0" fontId="11" fillId="0" borderId="31" xfId="0" applyFont="1" applyFill="1" applyBorder="1" applyAlignment="1">
      <alignment horizontal="center" vertical="center" wrapText="1"/>
    </xf>
    <xf numFmtId="167" fontId="11" fillId="0" borderId="35" xfId="0" applyNumberFormat="1" applyFont="1" applyFill="1" applyBorder="1" applyAlignment="1">
      <alignment horizontal="justify" vertical="center" wrapText="1"/>
    </xf>
    <xf numFmtId="10" fontId="9" fillId="0" borderId="35" xfId="53" applyNumberFormat="1" applyFont="1" applyFill="1" applyBorder="1" applyAlignment="1">
      <alignment horizontal="center" vertical="center" wrapText="1"/>
    </xf>
    <xf numFmtId="0" fontId="6" fillId="0" borderId="31" xfId="0" applyFont="1" applyFill="1" applyBorder="1" applyAlignment="1">
      <alignment/>
    </xf>
    <xf numFmtId="4" fontId="9" fillId="0" borderId="18" xfId="0" applyNumberFormat="1" applyFont="1" applyBorder="1" applyAlignment="1">
      <alignment horizontal="right"/>
    </xf>
    <xf numFmtId="165" fontId="9" fillId="0" borderId="18" xfId="0" applyNumberFormat="1" applyFont="1" applyBorder="1" applyAlignment="1">
      <alignment horizontal="center"/>
    </xf>
    <xf numFmtId="168" fontId="9" fillId="0" borderId="20" xfId="0" applyNumberFormat="1" applyFont="1" applyFill="1" applyBorder="1" applyAlignment="1">
      <alignment horizontal="center" vertical="center" wrapText="1"/>
    </xf>
    <xf numFmtId="0" fontId="11" fillId="0" borderId="35" xfId="0" applyFont="1" applyFill="1" applyBorder="1" applyAlignment="1">
      <alignment horizontal="center" vertical="center" wrapText="1"/>
    </xf>
    <xf numFmtId="44" fontId="9" fillId="0" borderId="35" xfId="49" applyFont="1" applyFill="1" applyBorder="1" applyAlignment="1">
      <alignment horizontal="center" vertical="center" wrapText="1"/>
    </xf>
    <xf numFmtId="168" fontId="9" fillId="0" borderId="35" xfId="0" applyNumberFormat="1" applyFont="1" applyFill="1" applyBorder="1" applyAlignment="1">
      <alignment horizontal="center" vertical="center" wrapText="1"/>
    </xf>
    <xf numFmtId="0" fontId="9" fillId="0" borderId="35" xfId="0" applyNumberFormat="1" applyFont="1" applyFill="1" applyBorder="1" applyAlignment="1">
      <alignment horizontal="center" vertical="center" wrapText="1"/>
    </xf>
    <xf numFmtId="0" fontId="6" fillId="0" borderId="13" xfId="0" applyFont="1" applyBorder="1" applyAlignment="1">
      <alignment/>
    </xf>
    <xf numFmtId="0" fontId="8" fillId="0" borderId="17" xfId="0" applyFont="1" applyBorder="1" applyAlignment="1">
      <alignment horizontal="center" wrapText="1"/>
    </xf>
    <xf numFmtId="3" fontId="9" fillId="0" borderId="18" xfId="0" applyNumberFormat="1" applyFont="1" applyBorder="1" applyAlignment="1">
      <alignment horizontal="center"/>
    </xf>
    <xf numFmtId="4" fontId="9" fillId="0" borderId="20" xfId="0" applyNumberFormat="1" applyFont="1" applyFill="1" applyBorder="1" applyAlignment="1">
      <alignment horizontal="center" vertical="center"/>
    </xf>
    <xf numFmtId="10" fontId="9" fillId="0" borderId="20" xfId="0" applyNumberFormat="1" applyFont="1" applyFill="1" applyBorder="1" applyAlignment="1">
      <alignment horizontal="center" vertical="center"/>
    </xf>
    <xf numFmtId="0" fontId="11" fillId="0" borderId="28" xfId="0" applyFont="1" applyFill="1" applyBorder="1" applyAlignment="1">
      <alignment horizontal="left" vertical="center" wrapText="1"/>
    </xf>
    <xf numFmtId="167" fontId="11" fillId="0" borderId="28" xfId="0" applyNumberFormat="1" applyFont="1" applyFill="1" applyBorder="1" applyAlignment="1">
      <alignment horizontal="justify" vertical="center" wrapText="1"/>
    </xf>
    <xf numFmtId="4" fontId="9" fillId="0" borderId="28" xfId="0" applyNumberFormat="1" applyFont="1" applyFill="1" applyBorder="1" applyAlignment="1">
      <alignment horizontal="center" vertical="center"/>
    </xf>
    <xf numFmtId="10" fontId="9" fillId="0" borderId="28" xfId="0" applyNumberFormat="1"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NumberFormat="1" applyFont="1" applyFill="1" applyBorder="1" applyAlignment="1">
      <alignment horizontal="center" vertical="center"/>
    </xf>
    <xf numFmtId="0" fontId="11" fillId="0" borderId="35" xfId="0" applyFont="1" applyFill="1" applyBorder="1" applyAlignment="1">
      <alignment horizontal="left" vertical="center" wrapText="1"/>
    </xf>
    <xf numFmtId="4" fontId="9" fillId="0" borderId="35" xfId="0" applyNumberFormat="1" applyFont="1" applyFill="1" applyBorder="1" applyAlignment="1">
      <alignment horizontal="center" vertical="center"/>
    </xf>
    <xf numFmtId="10" fontId="9" fillId="0" borderId="35"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3" fillId="0" borderId="18" xfId="0" applyFont="1" applyFill="1" applyBorder="1" applyAlignment="1">
      <alignment horizontal="center"/>
    </xf>
    <xf numFmtId="0" fontId="9" fillId="0" borderId="18" xfId="0" applyFont="1" applyFill="1" applyBorder="1" applyAlignment="1">
      <alignment horizontal="center"/>
    </xf>
    <xf numFmtId="49" fontId="9" fillId="0" borderId="18" xfId="0" applyNumberFormat="1" applyFont="1" applyFill="1" applyBorder="1" applyAlignment="1">
      <alignment horizontal="center"/>
    </xf>
    <xf numFmtId="0" fontId="9" fillId="0" borderId="18" xfId="0" applyFont="1" applyFill="1" applyBorder="1" applyAlignment="1">
      <alignment/>
    </xf>
    <xf numFmtId="44" fontId="8" fillId="0" borderId="18" xfId="49" applyFont="1" applyFill="1" applyBorder="1" applyAlignment="1">
      <alignment/>
    </xf>
    <xf numFmtId="41" fontId="9" fillId="0" borderId="18" xfId="49" applyNumberFormat="1" applyFont="1" applyBorder="1" applyAlignment="1">
      <alignment/>
    </xf>
    <xf numFmtId="41" fontId="9" fillId="0" borderId="18" xfId="49" applyNumberFormat="1" applyFont="1" applyFill="1" applyBorder="1" applyAlignment="1">
      <alignment/>
    </xf>
    <xf numFmtId="0" fontId="6" fillId="0" borderId="18" xfId="0" applyFont="1" applyBorder="1" applyAlignment="1">
      <alignment horizontal="center"/>
    </xf>
    <xf numFmtId="10" fontId="0" fillId="0" borderId="18" xfId="0" applyNumberFormat="1" applyFont="1" applyBorder="1" applyAlignment="1">
      <alignment horizontal="center"/>
    </xf>
    <xf numFmtId="4" fontId="0" fillId="0" borderId="18" xfId="0" applyNumberFormat="1" applyFont="1" applyBorder="1" applyAlignment="1">
      <alignment horizontal="center"/>
    </xf>
    <xf numFmtId="0" fontId="0" fillId="0" borderId="18" xfId="0" applyNumberFormat="1" applyFont="1" applyBorder="1" applyAlignment="1">
      <alignment horizontal="center"/>
    </xf>
    <xf numFmtId="0" fontId="3" fillId="0" borderId="20" xfId="0" applyFont="1" applyFill="1" applyBorder="1" applyAlignment="1">
      <alignment horizontal="center" vertical="center"/>
    </xf>
    <xf numFmtId="0" fontId="9" fillId="0" borderId="20" xfId="0" applyFont="1" applyFill="1" applyBorder="1" applyAlignment="1">
      <alignment horizontal="center"/>
    </xf>
    <xf numFmtId="49" fontId="9" fillId="0" borderId="20" xfId="0" applyNumberFormat="1" applyFont="1" applyFill="1" applyBorder="1" applyAlignment="1">
      <alignment horizontal="center"/>
    </xf>
    <xf numFmtId="0" fontId="9" fillId="0" borderId="20" xfId="0" applyFont="1" applyFill="1" applyBorder="1" applyAlignment="1">
      <alignment/>
    </xf>
    <xf numFmtId="44" fontId="8" fillId="0" borderId="20" xfId="49" applyFont="1" applyFill="1" applyBorder="1" applyAlignment="1">
      <alignment/>
    </xf>
    <xf numFmtId="10" fontId="9" fillId="0" borderId="20" xfId="53" applyNumberFormat="1" applyFont="1" applyBorder="1" applyAlignment="1">
      <alignment horizontal="center"/>
    </xf>
    <xf numFmtId="41" fontId="9" fillId="0" borderId="20" xfId="49" applyNumberFormat="1" applyFont="1" applyBorder="1" applyAlignment="1">
      <alignment/>
    </xf>
    <xf numFmtId="41" fontId="9" fillId="0" borderId="20" xfId="49" applyNumberFormat="1" applyFont="1" applyFill="1" applyBorder="1" applyAlignment="1">
      <alignment/>
    </xf>
    <xf numFmtId="0" fontId="6" fillId="0" borderId="20" xfId="0" applyFont="1" applyBorder="1" applyAlignment="1">
      <alignment/>
    </xf>
    <xf numFmtId="0" fontId="6" fillId="0" borderId="20" xfId="0" applyFont="1" applyBorder="1" applyAlignment="1">
      <alignment horizontal="center"/>
    </xf>
    <xf numFmtId="10" fontId="0" fillId="0" borderId="20" xfId="0" applyNumberFormat="1" applyFont="1" applyBorder="1" applyAlignment="1">
      <alignment horizontal="center"/>
    </xf>
    <xf numFmtId="4" fontId="0" fillId="0" borderId="20" xfId="0" applyNumberFormat="1" applyFont="1" applyBorder="1" applyAlignment="1">
      <alignment horizontal="center"/>
    </xf>
    <xf numFmtId="0" fontId="0" fillId="0" borderId="20" xfId="0" applyNumberFormat="1" applyFont="1" applyBorder="1" applyAlignment="1">
      <alignment horizontal="center"/>
    </xf>
    <xf numFmtId="0" fontId="6" fillId="0" borderId="20" xfId="0" applyFont="1" applyFill="1" applyBorder="1" applyAlignment="1">
      <alignment horizontal="right" vertical="center"/>
    </xf>
    <xf numFmtId="49" fontId="9" fillId="0" borderId="20" xfId="0" applyNumberFormat="1" applyFont="1" applyBorder="1" applyAlignment="1">
      <alignment horizontal="center" vertical="center"/>
    </xf>
    <xf numFmtId="0" fontId="9" fillId="0" borderId="20" xfId="0" applyFont="1" applyFill="1" applyBorder="1" applyAlignment="1">
      <alignment vertical="center"/>
    </xf>
    <xf numFmtId="10" fontId="9" fillId="0" borderId="20" xfId="53" applyNumberFormat="1" applyFont="1" applyBorder="1" applyAlignment="1">
      <alignment horizontal="center" vertical="center"/>
    </xf>
    <xf numFmtId="41" fontId="9" fillId="0" borderId="20" xfId="49" applyNumberFormat="1" applyFont="1" applyBorder="1" applyAlignment="1">
      <alignment vertical="center"/>
    </xf>
    <xf numFmtId="0" fontId="6" fillId="0" borderId="20" xfId="0" applyFont="1" applyBorder="1" applyAlignment="1">
      <alignment horizontal="center" vertical="center"/>
    </xf>
    <xf numFmtId="10" fontId="9" fillId="0" borderId="20" xfId="0" applyNumberFormat="1" applyFont="1" applyBorder="1" applyAlignment="1">
      <alignment horizontal="center" vertical="center"/>
    </xf>
    <xf numFmtId="4" fontId="6" fillId="0" borderId="20" xfId="0" applyNumberFormat="1" applyFont="1" applyBorder="1" applyAlignment="1">
      <alignment horizontal="right" vertical="center"/>
    </xf>
    <xf numFmtId="0" fontId="0" fillId="0" borderId="20" xfId="0" applyNumberFormat="1" applyFont="1" applyBorder="1" applyAlignment="1">
      <alignment horizontal="center" vertical="center"/>
    </xf>
    <xf numFmtId="0" fontId="3" fillId="0" borderId="35" xfId="0" applyFont="1" applyFill="1" applyBorder="1" applyAlignment="1">
      <alignment horizontal="center" vertical="center"/>
    </xf>
    <xf numFmtId="0" fontId="9" fillId="0" borderId="35" xfId="0" applyFont="1" applyBorder="1" applyAlignment="1">
      <alignment horizontal="center" vertical="center"/>
    </xf>
    <xf numFmtId="49" fontId="9" fillId="0" borderId="35" xfId="0" applyNumberFormat="1" applyFont="1" applyFill="1" applyBorder="1" applyAlignment="1">
      <alignment horizontal="center" vertical="center"/>
    </xf>
    <xf numFmtId="0" fontId="9" fillId="0" borderId="35" xfId="0" applyFont="1" applyFill="1" applyBorder="1" applyAlignment="1">
      <alignment vertical="center"/>
    </xf>
    <xf numFmtId="10" fontId="9" fillId="0" borderId="35" xfId="53" applyNumberFormat="1" applyFont="1" applyBorder="1" applyAlignment="1">
      <alignment horizontal="center" vertical="center"/>
    </xf>
    <xf numFmtId="41" fontId="9" fillId="0" borderId="35" xfId="49" applyNumberFormat="1" applyFont="1" applyBorder="1" applyAlignment="1">
      <alignment vertical="center"/>
    </xf>
    <xf numFmtId="169" fontId="9" fillId="0" borderId="35"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9" fillId="0" borderId="18" xfId="0" applyFont="1" applyFill="1" applyBorder="1" applyAlignment="1">
      <alignment horizontal="center" vertical="center"/>
    </xf>
    <xf numFmtId="49" fontId="9" fillId="0" borderId="18" xfId="0" applyNumberFormat="1" applyFont="1" applyFill="1" applyBorder="1" applyAlignment="1">
      <alignment horizontal="center" vertical="center"/>
    </xf>
    <xf numFmtId="0" fontId="9" fillId="0" borderId="18" xfId="0" applyFont="1" applyFill="1" applyBorder="1" applyAlignment="1">
      <alignment vertical="center" wrapText="1"/>
    </xf>
    <xf numFmtId="41" fontId="8" fillId="0" borderId="18" xfId="49" applyNumberFormat="1" applyFont="1" applyBorder="1" applyAlignment="1">
      <alignment vertical="center"/>
    </xf>
    <xf numFmtId="10" fontId="9" fillId="0" borderId="18" xfId="53" applyNumberFormat="1" applyFont="1" applyBorder="1" applyAlignment="1">
      <alignment horizontal="center" vertical="center"/>
    </xf>
    <xf numFmtId="41" fontId="9" fillId="0" borderId="18" xfId="49" applyNumberFormat="1" applyFont="1" applyBorder="1" applyAlignment="1">
      <alignment vertical="center"/>
    </xf>
    <xf numFmtId="41" fontId="9" fillId="0" borderId="18" xfId="49" applyNumberFormat="1" applyFont="1" applyFill="1" applyBorder="1" applyAlignment="1">
      <alignment vertical="center"/>
    </xf>
    <xf numFmtId="44" fontId="9" fillId="0" borderId="18" xfId="49" applyFont="1" applyBorder="1" applyAlignment="1">
      <alignment vertical="center"/>
    </xf>
    <xf numFmtId="0" fontId="9" fillId="0" borderId="18" xfId="0" applyFont="1" applyBorder="1" applyAlignment="1">
      <alignment horizontal="center" vertical="center"/>
    </xf>
    <xf numFmtId="2" fontId="9" fillId="0" borderId="18" xfId="0" applyNumberFormat="1" applyFont="1" applyBorder="1" applyAlignment="1">
      <alignment horizontal="center" vertical="center"/>
    </xf>
    <xf numFmtId="10" fontId="0" fillId="0" borderId="18" xfId="0" applyNumberFormat="1" applyFont="1" applyBorder="1" applyAlignment="1">
      <alignment horizontal="center" vertical="center"/>
    </xf>
    <xf numFmtId="4" fontId="0" fillId="0" borderId="18" xfId="0" applyNumberFormat="1" applyFont="1" applyBorder="1" applyAlignment="1">
      <alignment horizontal="center" vertical="center"/>
    </xf>
    <xf numFmtId="0" fontId="0" fillId="0" borderId="18" xfId="0" applyNumberFormat="1" applyFont="1" applyBorder="1" applyAlignment="1">
      <alignment horizontal="center" vertical="center"/>
    </xf>
    <xf numFmtId="0" fontId="9" fillId="0" borderId="20" xfId="0" applyFont="1" applyFill="1" applyBorder="1" applyAlignment="1">
      <alignment vertical="center" wrapText="1"/>
    </xf>
    <xf numFmtId="44" fontId="9" fillId="0" borderId="20" xfId="49" applyFont="1" applyBorder="1" applyAlignment="1">
      <alignment vertical="center"/>
    </xf>
    <xf numFmtId="2" fontId="9" fillId="0" borderId="20" xfId="0" applyNumberFormat="1" applyFont="1" applyBorder="1" applyAlignment="1">
      <alignment horizontal="center" vertical="center"/>
    </xf>
    <xf numFmtId="4" fontId="0" fillId="0" borderId="20" xfId="0" applyNumberFormat="1" applyFont="1" applyBorder="1" applyAlignment="1">
      <alignment horizontal="center" vertical="center"/>
    </xf>
    <xf numFmtId="10" fontId="0" fillId="0" borderId="20" xfId="0" applyNumberFormat="1" applyFont="1" applyBorder="1" applyAlignment="1">
      <alignment horizontal="center" vertical="center"/>
    </xf>
    <xf numFmtId="0" fontId="9" fillId="0" borderId="35" xfId="0" applyFont="1" applyFill="1" applyBorder="1" applyAlignment="1">
      <alignment vertical="center" wrapText="1"/>
    </xf>
    <xf numFmtId="44" fontId="9" fillId="0" borderId="35" xfId="49" applyFont="1" applyBorder="1" applyAlignment="1">
      <alignment vertical="center"/>
    </xf>
    <xf numFmtId="2" fontId="9" fillId="0" borderId="35" xfId="0" applyNumberFormat="1" applyFont="1" applyBorder="1" applyAlignment="1">
      <alignment horizontal="center" vertical="center"/>
    </xf>
    <xf numFmtId="10" fontId="9" fillId="0" borderId="35" xfId="0" applyNumberFormat="1" applyFont="1" applyBorder="1" applyAlignment="1">
      <alignment horizontal="center" vertical="center"/>
    </xf>
    <xf numFmtId="4" fontId="0" fillId="0" borderId="35" xfId="0" applyNumberFormat="1" applyFont="1" applyBorder="1" applyAlignment="1">
      <alignment horizontal="center" vertical="center"/>
    </xf>
    <xf numFmtId="10" fontId="0" fillId="0" borderId="35" xfId="0" applyNumberFormat="1" applyFont="1" applyBorder="1" applyAlignment="1">
      <alignment horizontal="center" vertical="center"/>
    </xf>
    <xf numFmtId="0" fontId="0" fillId="0" borderId="35" xfId="0" applyNumberFormat="1" applyFont="1" applyBorder="1" applyAlignment="1">
      <alignment horizontal="center" vertical="center"/>
    </xf>
    <xf numFmtId="44" fontId="9" fillId="0" borderId="10" xfId="49" applyFont="1" applyBorder="1" applyAlignment="1">
      <alignment/>
    </xf>
    <xf numFmtId="0" fontId="6" fillId="0" borderId="19" xfId="0" applyFont="1" applyBorder="1" applyAlignment="1">
      <alignment horizontal="center"/>
    </xf>
    <xf numFmtId="0" fontId="9" fillId="0" borderId="19" xfId="0" applyNumberFormat="1" applyFont="1" applyBorder="1" applyAlignment="1">
      <alignment horizontal="center"/>
    </xf>
    <xf numFmtId="0" fontId="9" fillId="0" borderId="20" xfId="0" applyFont="1" applyBorder="1" applyAlignment="1">
      <alignment horizontal="left" vertical="center"/>
    </xf>
    <xf numFmtId="44" fontId="8" fillId="0" borderId="20" xfId="49" applyNumberFormat="1" applyFont="1" applyFill="1" applyBorder="1" applyAlignment="1">
      <alignment vertical="center"/>
    </xf>
    <xf numFmtId="44" fontId="6" fillId="0" borderId="20" xfId="49" applyNumberFormat="1" applyFont="1" applyBorder="1" applyAlignment="1">
      <alignment vertical="center"/>
    </xf>
    <xf numFmtId="44" fontId="6" fillId="0" borderId="20" xfId="49" applyNumberFormat="1" applyFont="1" applyFill="1" applyBorder="1" applyAlignment="1">
      <alignment vertical="center"/>
    </xf>
    <xf numFmtId="44" fontId="6" fillId="0" borderId="20" xfId="0" applyNumberFormat="1" applyFont="1" applyBorder="1" applyAlignment="1">
      <alignment vertical="center"/>
    </xf>
    <xf numFmtId="3" fontId="6" fillId="0" borderId="20" xfId="0" applyNumberFormat="1" applyFont="1" applyBorder="1" applyAlignment="1">
      <alignment horizontal="center" vertical="center"/>
    </xf>
    <xf numFmtId="0" fontId="9" fillId="0" borderId="23" xfId="0" applyFont="1" applyBorder="1" applyAlignment="1">
      <alignment horizontal="left" vertical="center"/>
    </xf>
    <xf numFmtId="0" fontId="9" fillId="0" borderId="34" xfId="0" applyFont="1" applyBorder="1" applyAlignment="1">
      <alignment horizontal="left" vertical="center"/>
    </xf>
    <xf numFmtId="0" fontId="9" fillId="0" borderId="21" xfId="0" applyFont="1" applyBorder="1" applyAlignment="1">
      <alignment horizontal="left" vertical="center"/>
    </xf>
    <xf numFmtId="0" fontId="14" fillId="0" borderId="20" xfId="0" applyFont="1" applyBorder="1" applyAlignment="1">
      <alignment horizontal="center" vertical="center"/>
    </xf>
    <xf numFmtId="49" fontId="6" fillId="0" borderId="20" xfId="0" applyNumberFormat="1" applyFont="1" applyBorder="1" applyAlignment="1">
      <alignment horizontal="center" vertical="center"/>
    </xf>
    <xf numFmtId="0" fontId="6" fillId="0" borderId="35" xfId="0" applyFont="1" applyBorder="1" applyAlignment="1">
      <alignment horizontal="center" vertical="center"/>
    </xf>
    <xf numFmtId="49" fontId="9" fillId="0" borderId="35" xfId="0" applyNumberFormat="1" applyFont="1" applyBorder="1" applyAlignment="1">
      <alignment horizontal="center" vertical="center"/>
    </xf>
    <xf numFmtId="0" fontId="9" fillId="0" borderId="35" xfId="0" applyFont="1" applyBorder="1" applyAlignment="1">
      <alignment horizontal="left" vertical="center"/>
    </xf>
    <xf numFmtId="44" fontId="8" fillId="0" borderId="35" xfId="49" applyNumberFormat="1" applyFont="1" applyFill="1" applyBorder="1" applyAlignment="1">
      <alignment vertical="center"/>
    </xf>
    <xf numFmtId="44" fontId="6" fillId="0" borderId="35" xfId="49" applyNumberFormat="1" applyFont="1" applyBorder="1" applyAlignment="1">
      <alignment vertical="center"/>
    </xf>
    <xf numFmtId="44" fontId="6" fillId="0" borderId="35" xfId="49" applyNumberFormat="1" applyFont="1" applyFill="1" applyBorder="1" applyAlignment="1">
      <alignment vertical="center"/>
    </xf>
    <xf numFmtId="44" fontId="0" fillId="0" borderId="0" xfId="0" applyNumberFormat="1" applyFont="1" applyAlignment="1">
      <alignment/>
    </xf>
    <xf numFmtId="0" fontId="15" fillId="0" borderId="0" xfId="0" applyFont="1" applyAlignment="1">
      <alignment wrapText="1"/>
    </xf>
    <xf numFmtId="44" fontId="0" fillId="0" borderId="0" xfId="49" applyFont="1" applyAlignment="1">
      <alignment/>
    </xf>
    <xf numFmtId="0" fontId="0" fillId="0" borderId="18" xfId="0" applyFont="1" applyBorder="1" applyAlignment="1">
      <alignment/>
    </xf>
    <xf numFmtId="44" fontId="6" fillId="0" borderId="20" xfId="49" applyFont="1" applyBorder="1" applyAlignment="1">
      <alignment vertical="center"/>
    </xf>
    <xf numFmtId="44" fontId="6" fillId="0" borderId="20" xfId="49" applyFont="1" applyFill="1" applyBorder="1" applyAlignment="1">
      <alignment vertical="center"/>
    </xf>
    <xf numFmtId="44" fontId="9" fillId="0" borderId="22" xfId="0" applyNumberFormat="1" applyFont="1" applyBorder="1" applyAlignment="1">
      <alignment/>
    </xf>
    <xf numFmtId="44" fontId="6" fillId="0" borderId="35" xfId="49" applyFont="1" applyBorder="1" applyAlignment="1">
      <alignment vertical="center"/>
    </xf>
    <xf numFmtId="44" fontId="6" fillId="0" borderId="35" xfId="49" applyFont="1" applyFill="1" applyBorder="1" applyAlignment="1">
      <alignment vertical="center"/>
    </xf>
    <xf numFmtId="0" fontId="3" fillId="0" borderId="0" xfId="0" applyFont="1" applyBorder="1" applyAlignment="1">
      <alignment horizontal="center"/>
    </xf>
    <xf numFmtId="44" fontId="15" fillId="0" borderId="0" xfId="0" applyNumberFormat="1" applyFont="1" applyAlignment="1">
      <alignment wrapText="1"/>
    </xf>
    <xf numFmtId="44" fontId="9" fillId="0" borderId="0" xfId="49" applyFont="1" applyFill="1" applyBorder="1" applyAlignment="1">
      <alignment horizontal="justify" vertical="center" wrapText="1"/>
    </xf>
    <xf numFmtId="4" fontId="0" fillId="0" borderId="0" xfId="0" applyNumberFormat="1" applyFont="1" applyAlignment="1">
      <alignment/>
    </xf>
    <xf numFmtId="0" fontId="2" fillId="0" borderId="0" xfId="0" applyFont="1" applyBorder="1" applyAlignment="1">
      <alignment horizontal="center"/>
    </xf>
    <xf numFmtId="0" fontId="0" fillId="0" borderId="0" xfId="0" applyFont="1" applyBorder="1" applyAlignment="1">
      <alignment horizontal="center" wrapText="1"/>
    </xf>
    <xf numFmtId="0" fontId="3"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7" fillId="0" borderId="42" xfId="0" applyFont="1" applyBorder="1" applyAlignment="1">
      <alignment horizontal="center"/>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45" xfId="0" applyFont="1" applyBorder="1" applyAlignment="1">
      <alignment horizontal="left" vertical="center"/>
    </xf>
    <xf numFmtId="0" fontId="9" fillId="0" borderId="23" xfId="0" applyFont="1" applyBorder="1" applyAlignment="1">
      <alignment horizontal="left" vertical="center" wrapText="1"/>
    </xf>
    <xf numFmtId="0" fontId="9" fillId="0" borderId="34" xfId="0" applyFont="1" applyBorder="1" applyAlignment="1">
      <alignment horizontal="left" vertical="center" wrapText="1"/>
    </xf>
    <xf numFmtId="0" fontId="9" fillId="0" borderId="21" xfId="0" applyFont="1" applyBorder="1" applyAlignment="1">
      <alignment horizontal="left" vertical="center" wrapText="1"/>
    </xf>
    <xf numFmtId="0" fontId="8" fillId="0" borderId="3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6" xfId="0" applyFont="1" applyBorder="1" applyAlignment="1">
      <alignment horizontal="center" vertical="center" wrapText="1"/>
    </xf>
    <xf numFmtId="0" fontId="9" fillId="0" borderId="23"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9" fillId="0" borderId="36"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53" fillId="0" borderId="30" xfId="0" applyFont="1" applyBorder="1" applyAlignment="1">
      <alignment horizontal="left" vertical="center" wrapText="1"/>
    </xf>
    <xf numFmtId="0" fontId="53" fillId="0" borderId="47" xfId="0" applyFont="1" applyBorder="1" applyAlignment="1">
      <alignment horizontal="left" vertical="center" wrapText="1"/>
    </xf>
    <xf numFmtId="0" fontId="53" fillId="0" borderId="48" xfId="0" applyFont="1" applyBorder="1" applyAlignment="1">
      <alignment horizontal="left" vertical="center" wrapText="1"/>
    </xf>
    <xf numFmtId="0" fontId="53" fillId="0" borderId="32" xfId="0" applyFont="1" applyBorder="1" applyAlignment="1">
      <alignment horizontal="left" vertical="center" wrapText="1"/>
    </xf>
    <xf numFmtId="0" fontId="53" fillId="0" borderId="42" xfId="0" applyFont="1" applyBorder="1" applyAlignment="1">
      <alignment horizontal="left" vertical="center" wrapText="1"/>
    </xf>
    <xf numFmtId="0" fontId="53" fillId="0" borderId="15" xfId="0" applyFont="1" applyBorder="1" applyAlignment="1">
      <alignment horizontal="left" vertical="center" wrapText="1"/>
    </xf>
    <xf numFmtId="0" fontId="3" fillId="0" borderId="18" xfId="0" applyFont="1" applyBorder="1" applyAlignment="1">
      <alignment horizontal="left"/>
    </xf>
    <xf numFmtId="0" fontId="53" fillId="0" borderId="23" xfId="0" applyFont="1" applyBorder="1" applyAlignment="1">
      <alignment horizontal="left" vertical="center" wrapText="1"/>
    </xf>
    <xf numFmtId="0" fontId="53" fillId="0" borderId="34" xfId="0" applyFont="1" applyBorder="1" applyAlignment="1">
      <alignment horizontal="left" vertical="center" wrapText="1"/>
    </xf>
    <xf numFmtId="0" fontId="53" fillId="0" borderId="21" xfId="0" applyFont="1" applyBorder="1" applyAlignment="1">
      <alignment horizontal="left" vertical="center" wrapText="1"/>
    </xf>
    <xf numFmtId="0" fontId="9" fillId="0" borderId="51"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35" borderId="0" xfId="0" applyFont="1" applyFill="1" applyBorder="1" applyAlignment="1">
      <alignment horizontal="left" vertical="center" wrapText="1"/>
    </xf>
    <xf numFmtId="0" fontId="8" fillId="0" borderId="54" xfId="0" applyFont="1" applyBorder="1" applyAlignment="1">
      <alignment horizontal="left" vertical="center"/>
    </xf>
    <xf numFmtId="0" fontId="8" fillId="0" borderId="55" xfId="0" applyFont="1" applyBorder="1" applyAlignment="1">
      <alignment horizontal="left" vertical="center"/>
    </xf>
    <xf numFmtId="0" fontId="8" fillId="0" borderId="56" xfId="0" applyFont="1" applyBorder="1" applyAlignment="1">
      <alignment horizontal="left" vertical="center"/>
    </xf>
    <xf numFmtId="0" fontId="9" fillId="0" borderId="57" xfId="0" applyFont="1" applyFill="1" applyBorder="1" applyAlignment="1">
      <alignment horizontal="justify" vertical="center" wrapText="1"/>
    </xf>
    <xf numFmtId="0" fontId="9" fillId="0" borderId="58" xfId="0" applyFont="1" applyFill="1" applyBorder="1" applyAlignment="1">
      <alignment horizontal="justify" vertical="center" wrapText="1"/>
    </xf>
    <xf numFmtId="0" fontId="9" fillId="0" borderId="59" xfId="0" applyFont="1" applyFill="1" applyBorder="1" applyAlignment="1">
      <alignment horizontal="justify" vertical="center" wrapText="1"/>
    </xf>
    <xf numFmtId="0" fontId="9" fillId="0" borderId="60" xfId="0" applyFont="1" applyFill="1" applyBorder="1" applyAlignment="1">
      <alignment horizontal="justify" vertical="center" wrapText="1"/>
    </xf>
    <xf numFmtId="0" fontId="9" fillId="0" borderId="61" xfId="0" applyFont="1" applyFill="1" applyBorder="1" applyAlignment="1">
      <alignment horizontal="justify" vertical="center" wrapText="1"/>
    </xf>
    <xf numFmtId="0" fontId="9" fillId="0" borderId="62" xfId="0" applyFont="1" applyFill="1" applyBorder="1" applyAlignment="1">
      <alignment horizontal="justify" vertical="center" wrapText="1"/>
    </xf>
    <xf numFmtId="0" fontId="9" fillId="0" borderId="23" xfId="0" applyFont="1" applyFill="1" applyBorder="1" applyAlignment="1">
      <alignment horizontal="left" vertical="center"/>
    </xf>
    <xf numFmtId="0" fontId="9" fillId="0" borderId="34" xfId="0" applyFont="1" applyFill="1" applyBorder="1" applyAlignment="1">
      <alignment horizontal="left" vertical="center"/>
    </xf>
    <xf numFmtId="0" fontId="9" fillId="0" borderId="21" xfId="0" applyFont="1" applyFill="1" applyBorder="1" applyAlignment="1">
      <alignment horizontal="left" vertical="center"/>
    </xf>
    <xf numFmtId="0" fontId="9" fillId="0" borderId="35" xfId="0" applyFont="1" applyFill="1" applyBorder="1" applyAlignment="1">
      <alignment horizontal="left" vertical="center"/>
    </xf>
    <xf numFmtId="0" fontId="8" fillId="0" borderId="18" xfId="0" applyFont="1" applyBorder="1" applyAlignment="1">
      <alignment horizontal="left" vertical="center"/>
    </xf>
    <xf numFmtId="0" fontId="11"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20" xfId="0" applyFont="1" applyBorder="1" applyAlignment="1">
      <alignment horizontal="left" vertical="center"/>
    </xf>
    <xf numFmtId="0" fontId="8" fillId="0" borderId="35" xfId="0" applyFont="1" applyFill="1" applyBorder="1" applyAlignment="1">
      <alignment horizontal="left" vertical="center"/>
    </xf>
    <xf numFmtId="0" fontId="8" fillId="0" borderId="18" xfId="0" applyFont="1" applyBorder="1" applyAlignment="1">
      <alignment horizontal="left"/>
    </xf>
    <xf numFmtId="0" fontId="8" fillId="0" borderId="23" xfId="0" applyFont="1" applyFill="1" applyBorder="1" applyAlignment="1">
      <alignment horizontal="left" vertical="center"/>
    </xf>
    <xf numFmtId="0" fontId="8" fillId="0" borderId="34" xfId="0" applyFont="1" applyFill="1" applyBorder="1" applyAlignment="1">
      <alignment horizontal="left" vertical="center"/>
    </xf>
    <xf numFmtId="0" fontId="8" fillId="0" borderId="21" xfId="0" applyFont="1" applyFill="1" applyBorder="1" applyAlignment="1">
      <alignment horizontal="left" vertical="center"/>
    </xf>
    <xf numFmtId="0" fontId="8" fillId="0" borderId="23" xfId="0" applyFont="1" applyFill="1" applyBorder="1" applyAlignment="1">
      <alignment horizontal="left" vertical="center" wrapText="1"/>
    </xf>
    <xf numFmtId="0" fontId="8" fillId="0" borderId="34"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0" xfId="0" applyFont="1" applyBorder="1" applyAlignment="1">
      <alignment horizontal="left" vertical="center"/>
    </xf>
    <xf numFmtId="0" fontId="8" fillId="0" borderId="35" xfId="0" applyFont="1" applyBorder="1" applyAlignment="1">
      <alignment horizontal="justify" vertical="center" wrapText="1"/>
    </xf>
    <xf numFmtId="0" fontId="0" fillId="0" borderId="35" xfId="0" applyFont="1" applyBorder="1" applyAlignment="1">
      <alignment horizontal="justify"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8" fillId="0" borderId="23" xfId="0" applyFont="1" applyBorder="1" applyAlignment="1">
      <alignment horizontal="left" vertical="center"/>
    </xf>
    <xf numFmtId="0" fontId="8" fillId="0" borderId="34" xfId="0" applyFont="1" applyBorder="1" applyAlignment="1">
      <alignment horizontal="left" vertical="center"/>
    </xf>
    <xf numFmtId="0" fontId="8" fillId="0" borderId="21" xfId="0" applyFont="1" applyBorder="1" applyAlignment="1">
      <alignment horizontal="left" vertical="center"/>
    </xf>
    <xf numFmtId="0" fontId="8" fillId="0" borderId="35" xfId="0" applyFont="1" applyBorder="1" applyAlignment="1">
      <alignment horizontal="left" vertical="center"/>
    </xf>
    <xf numFmtId="0" fontId="7" fillId="0" borderId="0" xfId="0" applyFont="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1</xdr:row>
      <xdr:rowOff>152400</xdr:rowOff>
    </xdr:from>
    <xdr:to>
      <xdr:col>2</xdr:col>
      <xdr:colOff>352425</xdr:colOff>
      <xdr:row>1</xdr:row>
      <xdr:rowOff>152400</xdr:rowOff>
    </xdr:to>
    <xdr:pic>
      <xdr:nvPicPr>
        <xdr:cNvPr id="1" name="1 Imagen" descr="J:\LOGOTIPO MUNICIPAL.png"/>
        <xdr:cNvPicPr preferRelativeResize="1">
          <a:picLocks noChangeAspect="1"/>
        </xdr:cNvPicPr>
      </xdr:nvPicPr>
      <xdr:blipFill>
        <a:blip r:embed="rId1"/>
        <a:stretch>
          <a:fillRect/>
        </a:stretch>
      </xdr:blipFill>
      <xdr:spPr>
        <a:xfrm>
          <a:off x="581025" y="304800"/>
          <a:ext cx="1000125" cy="0"/>
        </a:xfrm>
        <a:prstGeom prst="rect">
          <a:avLst/>
        </a:prstGeom>
        <a:noFill/>
        <a:ln w="9525" cmpd="sng">
          <a:noFill/>
        </a:ln>
      </xdr:spPr>
    </xdr:pic>
    <xdr:clientData/>
  </xdr:twoCellAnchor>
  <xdr:twoCellAnchor editAs="oneCell">
    <xdr:from>
      <xdr:col>1</xdr:col>
      <xdr:colOff>28575</xdr:colOff>
      <xdr:row>1</xdr:row>
      <xdr:rowOff>19050</xdr:rowOff>
    </xdr:from>
    <xdr:to>
      <xdr:col>2</xdr:col>
      <xdr:colOff>666750</xdr:colOff>
      <xdr:row>1</xdr:row>
      <xdr:rowOff>19050</xdr:rowOff>
    </xdr:to>
    <xdr:pic>
      <xdr:nvPicPr>
        <xdr:cNvPr id="2" name="2 Imagen" descr="J:\LOGOTIPO MUNICIPAL.png"/>
        <xdr:cNvPicPr preferRelativeResize="1">
          <a:picLocks noChangeAspect="1"/>
        </xdr:cNvPicPr>
      </xdr:nvPicPr>
      <xdr:blipFill>
        <a:blip r:embed="rId1"/>
        <a:stretch>
          <a:fillRect/>
        </a:stretch>
      </xdr:blipFill>
      <xdr:spPr>
        <a:xfrm>
          <a:off x="533400" y="171450"/>
          <a:ext cx="1362075" cy="0"/>
        </a:xfrm>
        <a:prstGeom prst="rect">
          <a:avLst/>
        </a:prstGeom>
        <a:noFill/>
        <a:ln w="9525" cmpd="sng">
          <a:noFill/>
        </a:ln>
      </xdr:spPr>
    </xdr:pic>
    <xdr:clientData/>
  </xdr:twoCellAnchor>
  <xdr:twoCellAnchor editAs="oneCell">
    <xdr:from>
      <xdr:col>1</xdr:col>
      <xdr:colOff>76200</xdr:colOff>
      <xdr:row>2</xdr:row>
      <xdr:rowOff>19050</xdr:rowOff>
    </xdr:from>
    <xdr:to>
      <xdr:col>2</xdr:col>
      <xdr:colOff>704850</xdr:colOff>
      <xdr:row>8</xdr:row>
      <xdr:rowOff>152400</xdr:rowOff>
    </xdr:to>
    <xdr:pic>
      <xdr:nvPicPr>
        <xdr:cNvPr id="3" name="3 Imagen" descr="J:\LOGOTIPO MUNICIPAL.png"/>
        <xdr:cNvPicPr preferRelativeResize="1">
          <a:picLocks noChangeAspect="1"/>
        </xdr:cNvPicPr>
      </xdr:nvPicPr>
      <xdr:blipFill>
        <a:blip r:embed="rId1"/>
        <a:stretch>
          <a:fillRect/>
        </a:stretch>
      </xdr:blipFill>
      <xdr:spPr>
        <a:xfrm>
          <a:off x="581025" y="333375"/>
          <a:ext cx="1352550" cy="2800350"/>
        </a:xfrm>
        <a:prstGeom prst="rect">
          <a:avLst/>
        </a:prstGeom>
        <a:noFill/>
        <a:ln w="9525" cmpd="sng">
          <a:noFill/>
        </a:ln>
      </xdr:spPr>
    </xdr:pic>
    <xdr:clientData/>
  </xdr:twoCellAnchor>
  <xdr:twoCellAnchor>
    <xdr:from>
      <xdr:col>24</xdr:col>
      <xdr:colOff>180975</xdr:colOff>
      <xdr:row>1</xdr:row>
      <xdr:rowOff>76200</xdr:rowOff>
    </xdr:from>
    <xdr:to>
      <xdr:col>26</xdr:col>
      <xdr:colOff>219075</xdr:colOff>
      <xdr:row>8</xdr:row>
      <xdr:rowOff>85725</xdr:rowOff>
    </xdr:to>
    <xdr:grpSp>
      <xdr:nvGrpSpPr>
        <xdr:cNvPr id="4" name="4 Grupo"/>
        <xdr:cNvGrpSpPr>
          <a:grpSpLocks/>
        </xdr:cNvGrpSpPr>
      </xdr:nvGrpSpPr>
      <xdr:grpSpPr>
        <a:xfrm>
          <a:off x="17973675" y="228600"/>
          <a:ext cx="1085850" cy="2838450"/>
          <a:chOff x="4753946" y="19050"/>
          <a:chExt cx="828799" cy="1062480"/>
        </a:xfrm>
        <a:solidFill>
          <a:srgbClr val="FFFFFF"/>
        </a:solidFill>
      </xdr:grpSpPr>
      <xdr:pic>
        <xdr:nvPicPr>
          <xdr:cNvPr id="5" name="Imagen 4"/>
          <xdr:cNvPicPr preferRelativeResize="1">
            <a:picLocks noChangeAspect="1"/>
          </xdr:cNvPicPr>
        </xdr:nvPicPr>
        <xdr:blipFill>
          <a:blip r:embed="rId2"/>
          <a:srcRect l="6669" t="16229" r="84298" b="58639"/>
          <a:stretch>
            <a:fillRect/>
          </a:stretch>
        </xdr:blipFill>
        <xdr:spPr>
          <a:xfrm>
            <a:off x="4924471" y="19050"/>
            <a:ext cx="582853" cy="759408"/>
          </a:xfrm>
          <a:prstGeom prst="rect">
            <a:avLst/>
          </a:prstGeom>
          <a:noFill/>
          <a:ln w="9525" cmpd="sng">
            <a:noFill/>
          </a:ln>
        </xdr:spPr>
      </xdr:pic>
      <xdr:sp>
        <xdr:nvSpPr>
          <xdr:cNvPr id="6" name="Rectangle 7"/>
          <xdr:cNvSpPr>
            <a:spLocks/>
          </xdr:cNvSpPr>
        </xdr:nvSpPr>
        <xdr:spPr>
          <a:xfrm>
            <a:off x="4753946" y="719224"/>
            <a:ext cx="828799" cy="362306"/>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MUNICIPIO DE 
</a:t>
            </a:r>
            <a:r>
              <a:rPr lang="en-US" cap="none" sz="900" b="0" i="0" u="none" baseline="0">
                <a:solidFill>
                  <a:srgbClr val="000000"/>
                </a:solidFill>
              </a:rPr>
              <a:t>PINAL DE AMOLES
</a:t>
            </a:r>
          </a:p>
        </xdr:txBody>
      </xdr:sp>
    </xdr:grpSp>
    <xdr:clientData/>
  </xdr:twoCellAnchor>
  <xdr:twoCellAnchor editAs="oneCell">
    <xdr:from>
      <xdr:col>0</xdr:col>
      <xdr:colOff>76200</xdr:colOff>
      <xdr:row>47</xdr:row>
      <xdr:rowOff>0</xdr:rowOff>
    </xdr:from>
    <xdr:to>
      <xdr:col>1</xdr:col>
      <xdr:colOff>438150</xdr:colOff>
      <xdr:row>47</xdr:row>
      <xdr:rowOff>0</xdr:rowOff>
    </xdr:to>
    <xdr:pic>
      <xdr:nvPicPr>
        <xdr:cNvPr id="7" name="7 Imagen" descr="J:\LOGOTIPO MUNICIPAL.png"/>
        <xdr:cNvPicPr preferRelativeResize="1">
          <a:picLocks noChangeAspect="1"/>
        </xdr:cNvPicPr>
      </xdr:nvPicPr>
      <xdr:blipFill>
        <a:blip r:embed="rId1"/>
        <a:stretch>
          <a:fillRect/>
        </a:stretch>
      </xdr:blipFill>
      <xdr:spPr>
        <a:xfrm>
          <a:off x="76200" y="15163800"/>
          <a:ext cx="866775" cy="0"/>
        </a:xfrm>
        <a:prstGeom prst="rect">
          <a:avLst/>
        </a:prstGeom>
        <a:noFill/>
        <a:ln w="9525" cmpd="sng">
          <a:noFill/>
        </a:ln>
      </xdr:spPr>
    </xdr:pic>
    <xdr:clientData/>
  </xdr:twoCellAnchor>
  <xdr:twoCellAnchor editAs="oneCell">
    <xdr:from>
      <xdr:col>0</xdr:col>
      <xdr:colOff>28575</xdr:colOff>
      <xdr:row>47</xdr:row>
      <xdr:rowOff>0</xdr:rowOff>
    </xdr:from>
    <xdr:to>
      <xdr:col>2</xdr:col>
      <xdr:colOff>0</xdr:colOff>
      <xdr:row>47</xdr:row>
      <xdr:rowOff>0</xdr:rowOff>
    </xdr:to>
    <xdr:pic>
      <xdr:nvPicPr>
        <xdr:cNvPr id="8" name="8 Imagen" descr="J:\LOGOTIPO MUNICIPAL.png"/>
        <xdr:cNvPicPr preferRelativeResize="1">
          <a:picLocks noChangeAspect="1"/>
        </xdr:cNvPicPr>
      </xdr:nvPicPr>
      <xdr:blipFill>
        <a:blip r:embed="rId1"/>
        <a:stretch>
          <a:fillRect/>
        </a:stretch>
      </xdr:blipFill>
      <xdr:spPr>
        <a:xfrm>
          <a:off x="28575" y="15163800"/>
          <a:ext cx="1200150" cy="0"/>
        </a:xfrm>
        <a:prstGeom prst="rect">
          <a:avLst/>
        </a:prstGeom>
        <a:noFill/>
        <a:ln w="9525" cmpd="sng">
          <a:noFill/>
        </a:ln>
      </xdr:spPr>
    </xdr:pic>
    <xdr:clientData/>
  </xdr:twoCellAnchor>
  <xdr:twoCellAnchor editAs="oneCell">
    <xdr:from>
      <xdr:col>1</xdr:col>
      <xdr:colOff>28575</xdr:colOff>
      <xdr:row>47</xdr:row>
      <xdr:rowOff>0</xdr:rowOff>
    </xdr:from>
    <xdr:to>
      <xdr:col>2</xdr:col>
      <xdr:colOff>676275</xdr:colOff>
      <xdr:row>47</xdr:row>
      <xdr:rowOff>0</xdr:rowOff>
    </xdr:to>
    <xdr:pic>
      <xdr:nvPicPr>
        <xdr:cNvPr id="9" name="9 Imagen" descr="J:\LOGOTIPO MUNICIPAL.png"/>
        <xdr:cNvPicPr preferRelativeResize="1">
          <a:picLocks noChangeAspect="1"/>
        </xdr:cNvPicPr>
      </xdr:nvPicPr>
      <xdr:blipFill>
        <a:blip r:embed="rId1"/>
        <a:stretch>
          <a:fillRect/>
        </a:stretch>
      </xdr:blipFill>
      <xdr:spPr>
        <a:xfrm>
          <a:off x="533400" y="15163800"/>
          <a:ext cx="137160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P%20INICIAL%20FISM%202014%2022-03-2014%20-%20lineamientos%20OK2%20%20QUE%20HA%20SUFRIDO%20CAMBIOS%20-%20cop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AGUA POTABLE 1"/>
      <sheetName val="LETRINAS 2"/>
      <sheetName val="URBANIZACION MPAL 3"/>
      <sheetName val="ELECTRIFICACION 4"/>
      <sheetName val="INF. BASICA DE SALUD 5"/>
      <sheetName val="INF. BASICA EDUCATIVA 6"/>
      <sheetName val="MEJORAMIENTO VIVIENDA 7"/>
      <sheetName val="CAMINOS RURALES 8"/>
      <sheetName val="INF PROD RURAL 9"/>
      <sheetName val="INDIRECTOS 10"/>
      <sheetName val="DESARROLLO INST. 11"/>
      <sheetName val="RESUMEN 12"/>
      <sheetName val="LINEAMIENTOS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B218"/>
  <sheetViews>
    <sheetView tabSelected="1" view="pageBreakPreview" zoomScaleSheetLayoutView="100" zoomScalePageLayoutView="0" workbookViewId="0" topLeftCell="A40">
      <selection activeCell="I20" sqref="I20"/>
    </sheetView>
  </sheetViews>
  <sheetFormatPr defaultColWidth="11.421875" defaultRowHeight="12.75"/>
  <cols>
    <col min="1" max="1" width="7.57421875" style="1" customWidth="1"/>
    <col min="2" max="2" width="10.8515625" style="1" customWidth="1"/>
    <col min="3" max="3" width="10.7109375" style="1" customWidth="1"/>
    <col min="4" max="4" width="6.57421875" style="1" customWidth="1"/>
    <col min="5" max="5" width="11.421875" style="1" customWidth="1"/>
    <col min="6" max="6" width="6.8515625" style="1" customWidth="1"/>
    <col min="7" max="7" width="7.140625" style="1" customWidth="1"/>
    <col min="8" max="8" width="6.00390625" style="1" customWidth="1"/>
    <col min="9" max="9" width="12.00390625" style="1" customWidth="1"/>
    <col min="10" max="10" width="7.8515625" style="1" customWidth="1"/>
    <col min="11" max="11" width="13.57421875" style="1" customWidth="1"/>
    <col min="12" max="12" width="17.00390625" style="1" customWidth="1"/>
    <col min="13" max="13" width="17.28125" style="1" customWidth="1"/>
    <col min="14" max="14" width="13.8515625" style="1" customWidth="1"/>
    <col min="15" max="15" width="12.7109375" style="1" customWidth="1"/>
    <col min="16" max="16" width="13.421875" style="1" customWidth="1"/>
    <col min="17" max="17" width="12.57421875" style="1" customWidth="1"/>
    <col min="18" max="18" width="13.8515625" style="1" customWidth="1"/>
    <col min="19" max="19" width="13.00390625" style="1" customWidth="1"/>
    <col min="20" max="20" width="8.57421875" style="1" customWidth="1"/>
    <col min="21" max="21" width="9.7109375" style="1" customWidth="1"/>
    <col min="22" max="22" width="10.140625" style="1" customWidth="1"/>
    <col min="23" max="23" width="10.421875" style="1" customWidth="1"/>
    <col min="24" max="24" width="13.7109375" style="1" customWidth="1"/>
    <col min="25" max="25" width="9.57421875" style="1" customWidth="1"/>
    <col min="26" max="26" width="6.140625" style="1" customWidth="1"/>
    <col min="27" max="27" width="5.00390625" style="1" customWidth="1"/>
    <col min="28" max="28" width="5.57421875" style="1" customWidth="1"/>
    <col min="29" max="16384" width="11.421875" style="1" customWidth="1"/>
  </cols>
  <sheetData>
    <row r="1" ht="12" customHeight="1" thickBot="1"/>
    <row r="2" spans="2:27" ht="12.75">
      <c r="B2" s="2"/>
      <c r="C2" s="3"/>
      <c r="D2" s="3"/>
      <c r="E2" s="3"/>
      <c r="F2" s="3"/>
      <c r="G2" s="3"/>
      <c r="H2" s="3"/>
      <c r="I2" s="3"/>
      <c r="J2" s="3"/>
      <c r="K2" s="3"/>
      <c r="L2" s="3"/>
      <c r="M2" s="3"/>
      <c r="N2" s="3"/>
      <c r="O2" s="3"/>
      <c r="P2" s="3"/>
      <c r="Q2" s="3"/>
      <c r="R2" s="3"/>
      <c r="S2" s="3"/>
      <c r="T2" s="3"/>
      <c r="U2" s="3"/>
      <c r="V2" s="3"/>
      <c r="W2" s="3"/>
      <c r="X2" s="3"/>
      <c r="Y2" s="3"/>
      <c r="Z2" s="3"/>
      <c r="AA2" s="4"/>
    </row>
    <row r="3" spans="2:27" ht="12.75">
      <c r="B3" s="5"/>
      <c r="C3" s="6"/>
      <c r="D3" s="6"/>
      <c r="E3" s="6"/>
      <c r="F3" s="6"/>
      <c r="G3" s="6"/>
      <c r="H3" s="6"/>
      <c r="I3" s="6"/>
      <c r="J3" s="6"/>
      <c r="K3" s="6"/>
      <c r="L3" s="6"/>
      <c r="M3" s="6"/>
      <c r="N3" s="6"/>
      <c r="O3" s="6"/>
      <c r="P3" s="6"/>
      <c r="Q3" s="6"/>
      <c r="R3" s="6"/>
      <c r="S3" s="6"/>
      <c r="T3" s="6"/>
      <c r="U3" s="6"/>
      <c r="V3" s="6"/>
      <c r="W3" s="6"/>
      <c r="X3" s="6"/>
      <c r="Y3" s="6"/>
      <c r="Z3" s="6"/>
      <c r="AA3" s="7"/>
    </row>
    <row r="4" spans="1:27" ht="15.75">
      <c r="A4" s="7"/>
      <c r="C4" s="8"/>
      <c r="D4" s="9" t="s">
        <v>0</v>
      </c>
      <c r="F4" s="10"/>
      <c r="G4" s="6"/>
      <c r="H4" s="8"/>
      <c r="I4" s="8"/>
      <c r="J4" s="8"/>
      <c r="K4" s="8"/>
      <c r="L4" s="426" t="s">
        <v>1</v>
      </c>
      <c r="M4" s="426"/>
      <c r="N4" s="426"/>
      <c r="O4" s="426"/>
      <c r="P4" s="426"/>
      <c r="Q4" s="426"/>
      <c r="R4" s="8"/>
      <c r="S4" s="8"/>
      <c r="U4" s="11" t="s">
        <v>2</v>
      </c>
      <c r="V4" s="10" t="s">
        <v>3</v>
      </c>
      <c r="W4" s="8"/>
      <c r="X4" s="8"/>
      <c r="Y4" s="8"/>
      <c r="Z4" s="8"/>
      <c r="AA4" s="12"/>
    </row>
    <row r="5" spans="1:27" ht="15.75">
      <c r="A5" s="7"/>
      <c r="C5" s="8"/>
      <c r="D5" s="13" t="s">
        <v>4</v>
      </c>
      <c r="E5" s="10"/>
      <c r="F5" s="10"/>
      <c r="G5" s="14"/>
      <c r="H5" s="8"/>
      <c r="I5" s="8"/>
      <c r="J5" s="8"/>
      <c r="K5" s="8"/>
      <c r="L5" s="426" t="s">
        <v>5</v>
      </c>
      <c r="M5" s="426"/>
      <c r="N5" s="426"/>
      <c r="O5" s="426"/>
      <c r="P5" s="426"/>
      <c r="Q5" s="426"/>
      <c r="R5" s="8"/>
      <c r="S5" s="8"/>
      <c r="T5" s="8"/>
      <c r="U5" s="8"/>
      <c r="V5" s="8"/>
      <c r="W5" s="8"/>
      <c r="X5" s="8"/>
      <c r="Y5" s="8"/>
      <c r="Z5" s="8"/>
      <c r="AA5" s="12"/>
    </row>
    <row r="6" spans="1:27" ht="140.25">
      <c r="A6" s="7"/>
      <c r="C6" s="15"/>
      <c r="D6" s="13" t="s">
        <v>6</v>
      </c>
      <c r="E6" s="10"/>
      <c r="F6" s="13"/>
      <c r="G6" s="13"/>
      <c r="H6" s="15"/>
      <c r="I6" s="15"/>
      <c r="J6" s="15"/>
      <c r="K6" s="15"/>
      <c r="L6" s="427" t="s">
        <v>7</v>
      </c>
      <c r="M6" s="427"/>
      <c r="N6" s="427"/>
      <c r="O6" s="427"/>
      <c r="P6" s="427"/>
      <c r="Q6" s="427"/>
      <c r="R6" s="427"/>
      <c r="S6" s="15"/>
      <c r="T6" s="15"/>
      <c r="U6" s="15"/>
      <c r="V6" s="15"/>
      <c r="W6" s="15"/>
      <c r="X6" s="15"/>
      <c r="Y6" s="15"/>
      <c r="Z6" s="15"/>
      <c r="AA6" s="16"/>
    </row>
    <row r="7" spans="2:27" ht="12.75">
      <c r="B7" s="17"/>
      <c r="D7" s="13" t="s">
        <v>8</v>
      </c>
      <c r="E7" s="13" t="s">
        <v>9</v>
      </c>
      <c r="F7" s="10"/>
      <c r="G7" s="6"/>
      <c r="H7" s="6"/>
      <c r="I7" s="6"/>
      <c r="J7" s="6"/>
      <c r="K7" s="6"/>
      <c r="L7" s="427"/>
      <c r="M7" s="427"/>
      <c r="N7" s="427"/>
      <c r="O7" s="427"/>
      <c r="P7" s="427"/>
      <c r="Q7" s="427"/>
      <c r="R7" s="427"/>
      <c r="S7" s="18"/>
      <c r="T7" s="428" t="s">
        <v>10</v>
      </c>
      <c r="U7" s="428"/>
      <c r="V7" s="428"/>
      <c r="W7" s="428"/>
      <c r="X7" s="6"/>
      <c r="Y7" s="6"/>
      <c r="Z7" s="6"/>
      <c r="AA7" s="7"/>
    </row>
    <row r="8" spans="2:27" ht="12.75">
      <c r="B8" s="17"/>
      <c r="D8" s="13" t="s">
        <v>11</v>
      </c>
      <c r="F8" s="10"/>
      <c r="G8" s="6"/>
      <c r="H8" s="14"/>
      <c r="I8" s="14"/>
      <c r="J8" s="14"/>
      <c r="K8" s="14"/>
      <c r="L8" s="429" t="s">
        <v>12</v>
      </c>
      <c r="M8" s="429"/>
      <c r="N8" s="429"/>
      <c r="O8" s="429"/>
      <c r="P8" s="429"/>
      <c r="Q8" s="429"/>
      <c r="R8" s="14"/>
      <c r="S8" s="14"/>
      <c r="T8" s="19" t="s">
        <v>13</v>
      </c>
      <c r="U8" s="20" t="s">
        <v>14</v>
      </c>
      <c r="W8" s="6"/>
      <c r="X8" s="6"/>
      <c r="Y8" s="6"/>
      <c r="Z8" s="6"/>
      <c r="AA8" s="7"/>
    </row>
    <row r="9" spans="2:27" ht="12.75">
      <c r="B9" s="17"/>
      <c r="D9" s="13" t="s">
        <v>15</v>
      </c>
      <c r="E9" s="10"/>
      <c r="F9" s="10"/>
      <c r="G9" s="6"/>
      <c r="H9" s="15"/>
      <c r="I9" s="15"/>
      <c r="J9" s="15"/>
      <c r="K9" s="15"/>
      <c r="L9" s="430" t="s">
        <v>16</v>
      </c>
      <c r="M9" s="430"/>
      <c r="N9" s="430"/>
      <c r="O9" s="430"/>
      <c r="P9" s="430"/>
      <c r="Q9" s="430"/>
      <c r="S9" s="18"/>
      <c r="T9" s="19" t="s">
        <v>17</v>
      </c>
      <c r="U9" s="20" t="s">
        <v>18</v>
      </c>
      <c r="W9" s="18"/>
      <c r="X9" s="18"/>
      <c r="Y9" s="6"/>
      <c r="Z9" s="6"/>
      <c r="AA9" s="7"/>
    </row>
    <row r="10" spans="2:27" ht="13.5" thickBot="1">
      <c r="B10" s="17"/>
      <c r="H10" s="6"/>
      <c r="I10" s="6"/>
      <c r="J10" s="6"/>
      <c r="K10" s="6"/>
      <c r="L10" s="431" t="s">
        <v>19</v>
      </c>
      <c r="M10" s="431"/>
      <c r="N10" s="431"/>
      <c r="O10" s="431"/>
      <c r="P10" s="431"/>
      <c r="Q10" s="431"/>
      <c r="R10" s="431"/>
      <c r="S10" s="6"/>
      <c r="T10" s="6"/>
      <c r="U10" s="6"/>
      <c r="V10" s="6"/>
      <c r="X10" s="19" t="s">
        <v>20</v>
      </c>
      <c r="Y10" s="21">
        <v>1</v>
      </c>
      <c r="Z10" s="21" t="s">
        <v>21</v>
      </c>
      <c r="AA10" s="22">
        <v>1</v>
      </c>
    </row>
    <row r="11" spans="2:27" ht="4.5" customHeight="1" thickBot="1">
      <c r="B11" s="3"/>
      <c r="C11" s="3"/>
      <c r="D11" s="3"/>
      <c r="E11" s="3"/>
      <c r="F11" s="3"/>
      <c r="G11" s="3"/>
      <c r="H11" s="3"/>
      <c r="I11" s="3"/>
      <c r="J11" s="3"/>
      <c r="K11" s="3"/>
      <c r="L11" s="3"/>
      <c r="M11" s="3"/>
      <c r="N11" s="3"/>
      <c r="O11" s="3"/>
      <c r="P11" s="3"/>
      <c r="Q11" s="3"/>
      <c r="R11" s="3"/>
      <c r="S11" s="3"/>
      <c r="T11" s="3"/>
      <c r="U11" s="3"/>
      <c r="V11" s="3"/>
      <c r="W11" s="23"/>
      <c r="X11" s="23"/>
      <c r="Y11" s="23"/>
      <c r="Z11" s="23"/>
      <c r="AA11" s="23"/>
    </row>
    <row r="12" spans="1:27" s="25" customFormat="1" ht="30" customHeight="1" thickBot="1">
      <c r="A12" s="24"/>
      <c r="B12" s="432" t="s">
        <v>22</v>
      </c>
      <c r="C12" s="432" t="s">
        <v>23</v>
      </c>
      <c r="D12" s="432"/>
      <c r="E12" s="432"/>
      <c r="F12" s="432"/>
      <c r="G12" s="432" t="s">
        <v>24</v>
      </c>
      <c r="H12" s="432" t="s">
        <v>25</v>
      </c>
      <c r="I12" s="432" t="s">
        <v>26</v>
      </c>
      <c r="J12" s="432" t="s">
        <v>27</v>
      </c>
      <c r="K12" s="432" t="s">
        <v>28</v>
      </c>
      <c r="L12" s="432" t="s">
        <v>29</v>
      </c>
      <c r="M12" s="433" t="s">
        <v>30</v>
      </c>
      <c r="N12" s="432" t="s">
        <v>31</v>
      </c>
      <c r="O12" s="432" t="s">
        <v>32</v>
      </c>
      <c r="P12" s="441" t="s">
        <v>33</v>
      </c>
      <c r="Q12" s="442"/>
      <c r="R12" s="442"/>
      <c r="S12" s="443"/>
      <c r="T12" s="432" t="s">
        <v>34</v>
      </c>
      <c r="U12" s="432"/>
      <c r="V12" s="432"/>
      <c r="W12" s="432" t="s">
        <v>35</v>
      </c>
      <c r="X12" s="432" t="s">
        <v>36</v>
      </c>
      <c r="Y12" s="432" t="s">
        <v>37</v>
      </c>
      <c r="Z12" s="432" t="s">
        <v>38</v>
      </c>
      <c r="AA12" s="432"/>
    </row>
    <row r="13" spans="2:27" s="25" customFormat="1" ht="27.75" thickBot="1">
      <c r="B13" s="432"/>
      <c r="C13" s="432"/>
      <c r="D13" s="432"/>
      <c r="E13" s="432"/>
      <c r="F13" s="432"/>
      <c r="G13" s="432"/>
      <c r="H13" s="432"/>
      <c r="I13" s="432"/>
      <c r="J13" s="432"/>
      <c r="K13" s="432"/>
      <c r="L13" s="432"/>
      <c r="M13" s="434"/>
      <c r="N13" s="432"/>
      <c r="O13" s="432"/>
      <c r="P13" s="26" t="s">
        <v>39</v>
      </c>
      <c r="Q13" s="26" t="s">
        <v>40</v>
      </c>
      <c r="R13" s="26" t="s">
        <v>41</v>
      </c>
      <c r="S13" s="26" t="s">
        <v>42</v>
      </c>
      <c r="T13" s="26" t="s">
        <v>43</v>
      </c>
      <c r="U13" s="26" t="s">
        <v>44</v>
      </c>
      <c r="V13" s="26" t="s">
        <v>45</v>
      </c>
      <c r="W13" s="432"/>
      <c r="X13" s="432"/>
      <c r="Y13" s="432"/>
      <c r="Z13" s="27" t="s">
        <v>46</v>
      </c>
      <c r="AA13" s="27" t="s">
        <v>47</v>
      </c>
    </row>
    <row r="14" spans="2:28" ht="6" customHeight="1" thickBot="1">
      <c r="B14" s="28"/>
      <c r="C14" s="28"/>
      <c r="D14" s="28"/>
      <c r="E14" s="28"/>
      <c r="F14" s="28"/>
      <c r="G14" s="28"/>
      <c r="H14" s="28"/>
      <c r="I14" s="28"/>
      <c r="J14" s="28"/>
      <c r="K14" s="28"/>
      <c r="L14" s="28"/>
      <c r="M14" s="28"/>
      <c r="N14" s="28"/>
      <c r="O14" s="28"/>
      <c r="P14" s="29"/>
      <c r="Q14" s="29"/>
      <c r="R14" s="29"/>
      <c r="S14" s="29"/>
      <c r="T14" s="29"/>
      <c r="U14" s="29"/>
      <c r="V14" s="29"/>
      <c r="W14" s="29"/>
      <c r="X14" s="29"/>
      <c r="Y14" s="29"/>
      <c r="Z14" s="29"/>
      <c r="AA14" s="29"/>
      <c r="AB14" s="6"/>
    </row>
    <row r="15" spans="2:28" ht="19.5" customHeight="1">
      <c r="B15" s="30"/>
      <c r="C15" s="435" t="s">
        <v>48</v>
      </c>
      <c r="D15" s="436"/>
      <c r="E15" s="436"/>
      <c r="F15" s="437"/>
      <c r="G15" s="31"/>
      <c r="H15" s="31"/>
      <c r="I15" s="32"/>
      <c r="J15" s="32"/>
      <c r="K15" s="32"/>
      <c r="L15" s="33"/>
      <c r="M15" s="31"/>
      <c r="N15" s="34"/>
      <c r="O15" s="35"/>
      <c r="P15" s="34"/>
      <c r="Q15" s="34"/>
      <c r="R15" s="36"/>
      <c r="S15" s="36"/>
      <c r="T15" s="37"/>
      <c r="U15" s="38"/>
      <c r="V15" s="39"/>
      <c r="W15" s="40"/>
      <c r="X15" s="39"/>
      <c r="Y15" s="41"/>
      <c r="Z15" s="41"/>
      <c r="AA15" s="30"/>
      <c r="AB15" s="6"/>
    </row>
    <row r="16" spans="2:28" ht="30" customHeight="1">
      <c r="B16" s="42" t="s">
        <v>49</v>
      </c>
      <c r="C16" s="438" t="s">
        <v>50</v>
      </c>
      <c r="D16" s="439"/>
      <c r="E16" s="439"/>
      <c r="F16" s="440"/>
      <c r="G16" s="43" t="s">
        <v>51</v>
      </c>
      <c r="H16" s="44" t="s">
        <v>52</v>
      </c>
      <c r="I16" s="45" t="s">
        <v>53</v>
      </c>
      <c r="J16" s="44" t="s">
        <v>54</v>
      </c>
      <c r="K16" s="46" t="s">
        <v>55</v>
      </c>
      <c r="L16" s="47" t="s">
        <v>56</v>
      </c>
      <c r="M16" s="48" t="s">
        <v>57</v>
      </c>
      <c r="N16" s="49">
        <f>P16</f>
        <v>550000</v>
      </c>
      <c r="O16" s="50">
        <v>0</v>
      </c>
      <c r="P16" s="49">
        <f>Q16+R16+S16</f>
        <v>550000</v>
      </c>
      <c r="Q16" s="49">
        <v>187000</v>
      </c>
      <c r="R16" s="49">
        <v>181500</v>
      </c>
      <c r="S16" s="49">
        <v>181500</v>
      </c>
      <c r="T16" s="51" t="s">
        <v>58</v>
      </c>
      <c r="U16" s="52">
        <v>680</v>
      </c>
      <c r="V16" s="53">
        <v>1</v>
      </c>
      <c r="W16" s="54">
        <v>81</v>
      </c>
      <c r="X16" s="53" t="s">
        <v>59</v>
      </c>
      <c r="Y16" s="53" t="s">
        <v>60</v>
      </c>
      <c r="Z16" s="55"/>
      <c r="AA16" s="56" t="s">
        <v>61</v>
      </c>
      <c r="AB16" s="6"/>
    </row>
    <row r="17" spans="2:28" ht="30" customHeight="1">
      <c r="B17" s="42" t="s">
        <v>62</v>
      </c>
      <c r="C17" s="438" t="s">
        <v>63</v>
      </c>
      <c r="D17" s="439"/>
      <c r="E17" s="439"/>
      <c r="F17" s="440"/>
      <c r="G17" s="43" t="s">
        <v>51</v>
      </c>
      <c r="H17" s="44" t="s">
        <v>52</v>
      </c>
      <c r="I17" s="45" t="s">
        <v>64</v>
      </c>
      <c r="J17" s="44" t="s">
        <v>54</v>
      </c>
      <c r="K17" s="46" t="s">
        <v>55</v>
      </c>
      <c r="L17" s="47" t="s">
        <v>65</v>
      </c>
      <c r="M17" s="48" t="s">
        <v>66</v>
      </c>
      <c r="N17" s="49">
        <f aca="true" t="shared" si="0" ref="N17:N27">P17</f>
        <v>1800000</v>
      </c>
      <c r="O17" s="50">
        <v>0</v>
      </c>
      <c r="P17" s="49">
        <f aca="true" t="shared" si="1" ref="P17:P27">Q17+R17+S17</f>
        <v>1800000</v>
      </c>
      <c r="Q17" s="49">
        <v>612000</v>
      </c>
      <c r="R17" s="49">
        <v>594000</v>
      </c>
      <c r="S17" s="49">
        <v>594000</v>
      </c>
      <c r="T17" s="57" t="s">
        <v>58</v>
      </c>
      <c r="U17" s="58">
        <v>3800</v>
      </c>
      <c r="V17" s="53">
        <v>1</v>
      </c>
      <c r="W17" s="54">
        <v>40</v>
      </c>
      <c r="X17" s="53" t="s">
        <v>59</v>
      </c>
      <c r="Y17" s="53" t="s">
        <v>60</v>
      </c>
      <c r="Z17" s="55"/>
      <c r="AA17" s="56" t="s">
        <v>61</v>
      </c>
      <c r="AB17" s="6"/>
    </row>
    <row r="18" spans="2:28" ht="30" customHeight="1">
      <c r="B18" s="42" t="s">
        <v>67</v>
      </c>
      <c r="C18" s="438" t="s">
        <v>50</v>
      </c>
      <c r="D18" s="439"/>
      <c r="E18" s="439"/>
      <c r="F18" s="440"/>
      <c r="G18" s="43" t="s">
        <v>51</v>
      </c>
      <c r="H18" s="44" t="s">
        <v>52</v>
      </c>
      <c r="I18" s="45" t="s">
        <v>53</v>
      </c>
      <c r="J18" s="44" t="s">
        <v>54</v>
      </c>
      <c r="K18" s="46" t="s">
        <v>55</v>
      </c>
      <c r="L18" s="47" t="s">
        <v>68</v>
      </c>
      <c r="M18" s="48" t="s">
        <v>69</v>
      </c>
      <c r="N18" s="49">
        <f t="shared" si="0"/>
        <v>2941176</v>
      </c>
      <c r="O18" s="50">
        <v>0</v>
      </c>
      <c r="P18" s="49">
        <f t="shared" si="1"/>
        <v>2941176</v>
      </c>
      <c r="Q18" s="49">
        <v>1000000</v>
      </c>
      <c r="R18" s="49">
        <v>970588</v>
      </c>
      <c r="S18" s="49">
        <v>970588</v>
      </c>
      <c r="T18" s="57" t="s">
        <v>58</v>
      </c>
      <c r="U18" s="58">
        <v>4000</v>
      </c>
      <c r="V18" s="53">
        <v>1</v>
      </c>
      <c r="W18" s="54">
        <v>43</v>
      </c>
      <c r="X18" s="53" t="s">
        <v>59</v>
      </c>
      <c r="Y18" s="53" t="s">
        <v>60</v>
      </c>
      <c r="Z18" s="55"/>
      <c r="AA18" s="56" t="s">
        <v>61</v>
      </c>
      <c r="AB18" s="6"/>
    </row>
    <row r="19" spans="2:28" ht="30" customHeight="1">
      <c r="B19" s="42" t="s">
        <v>70</v>
      </c>
      <c r="C19" s="438" t="s">
        <v>71</v>
      </c>
      <c r="D19" s="439"/>
      <c r="E19" s="439"/>
      <c r="F19" s="440"/>
      <c r="G19" s="43" t="s">
        <v>72</v>
      </c>
      <c r="H19" s="44" t="s">
        <v>52</v>
      </c>
      <c r="I19" s="45" t="s">
        <v>53</v>
      </c>
      <c r="J19" s="44" t="s">
        <v>54</v>
      </c>
      <c r="K19" s="46" t="s">
        <v>55</v>
      </c>
      <c r="L19" s="47" t="s">
        <v>73</v>
      </c>
      <c r="M19" s="48" t="s">
        <v>74</v>
      </c>
      <c r="N19" s="49">
        <f t="shared" si="0"/>
        <v>3441475</v>
      </c>
      <c r="O19" s="50">
        <v>0</v>
      </c>
      <c r="P19" s="49">
        <f t="shared" si="1"/>
        <v>3441475</v>
      </c>
      <c r="Q19" s="49">
        <v>1170101.5</v>
      </c>
      <c r="R19" s="49">
        <v>1135686.75</v>
      </c>
      <c r="S19" s="49">
        <v>1135686.75</v>
      </c>
      <c r="T19" s="57" t="s">
        <v>58</v>
      </c>
      <c r="U19" s="59">
        <v>3000</v>
      </c>
      <c r="V19" s="53">
        <v>1</v>
      </c>
      <c r="W19" s="60">
        <v>407</v>
      </c>
      <c r="X19" s="53" t="s">
        <v>59</v>
      </c>
      <c r="Y19" s="53" t="s">
        <v>75</v>
      </c>
      <c r="Z19" s="55"/>
      <c r="AA19" s="56" t="s">
        <v>61</v>
      </c>
      <c r="AB19" s="6"/>
    </row>
    <row r="20" spans="2:28" s="73" customFormat="1" ht="30" customHeight="1">
      <c r="B20" s="42" t="s">
        <v>76</v>
      </c>
      <c r="C20" s="444" t="s">
        <v>77</v>
      </c>
      <c r="D20" s="445"/>
      <c r="E20" s="445"/>
      <c r="F20" s="446"/>
      <c r="G20" s="61" t="s">
        <v>47</v>
      </c>
      <c r="H20" s="44" t="s">
        <v>52</v>
      </c>
      <c r="I20" s="62" t="s">
        <v>64</v>
      </c>
      <c r="J20" s="44" t="s">
        <v>54</v>
      </c>
      <c r="K20" s="46" t="s">
        <v>55</v>
      </c>
      <c r="L20" s="63" t="s">
        <v>78</v>
      </c>
      <c r="M20" s="48" t="s">
        <v>79</v>
      </c>
      <c r="N20" s="49">
        <f t="shared" si="0"/>
        <v>700000</v>
      </c>
      <c r="O20" s="64">
        <v>0</v>
      </c>
      <c r="P20" s="49">
        <f t="shared" si="1"/>
        <v>700000</v>
      </c>
      <c r="Q20" s="49">
        <v>700000</v>
      </c>
      <c r="R20" s="49">
        <v>0</v>
      </c>
      <c r="S20" s="65">
        <v>0</v>
      </c>
      <c r="T20" s="66" t="s">
        <v>80</v>
      </c>
      <c r="U20" s="67">
        <v>1</v>
      </c>
      <c r="V20" s="68">
        <v>1</v>
      </c>
      <c r="W20" s="69">
        <v>197</v>
      </c>
      <c r="X20" s="68" t="s">
        <v>59</v>
      </c>
      <c r="Y20" s="53" t="s">
        <v>60</v>
      </c>
      <c r="Z20" s="70" t="s">
        <v>61</v>
      </c>
      <c r="AA20" s="71"/>
      <c r="AB20" s="72"/>
    </row>
    <row r="21" spans="2:28" s="73" customFormat="1" ht="30" customHeight="1">
      <c r="B21" s="42" t="s">
        <v>81</v>
      </c>
      <c r="C21" s="444" t="s">
        <v>82</v>
      </c>
      <c r="D21" s="445"/>
      <c r="E21" s="445"/>
      <c r="F21" s="446"/>
      <c r="G21" s="71" t="s">
        <v>83</v>
      </c>
      <c r="H21" s="44" t="s">
        <v>52</v>
      </c>
      <c r="I21" s="44" t="s">
        <v>84</v>
      </c>
      <c r="J21" s="44" t="s">
        <v>54</v>
      </c>
      <c r="K21" s="46" t="s">
        <v>55</v>
      </c>
      <c r="L21" s="63" t="s">
        <v>85</v>
      </c>
      <c r="M21" s="48">
        <v>220020027</v>
      </c>
      <c r="N21" s="49">
        <f t="shared" si="0"/>
        <v>4000000</v>
      </c>
      <c r="O21" s="50">
        <v>0</v>
      </c>
      <c r="P21" s="49">
        <f t="shared" si="1"/>
        <v>4000000</v>
      </c>
      <c r="Q21" s="49">
        <v>4000000</v>
      </c>
      <c r="R21" s="49">
        <v>0</v>
      </c>
      <c r="S21" s="49">
        <v>0</v>
      </c>
      <c r="T21" s="66" t="s">
        <v>80</v>
      </c>
      <c r="U21" s="74">
        <v>1</v>
      </c>
      <c r="V21" s="53">
        <v>1</v>
      </c>
      <c r="W21" s="70">
        <v>407</v>
      </c>
      <c r="X21" s="53" t="s">
        <v>59</v>
      </c>
      <c r="Y21" s="53" t="s">
        <v>60</v>
      </c>
      <c r="Z21" s="70"/>
      <c r="AA21" s="71" t="s">
        <v>61</v>
      </c>
      <c r="AB21" s="72"/>
    </row>
    <row r="22" spans="2:28" ht="30" customHeight="1">
      <c r="B22" s="42" t="s">
        <v>86</v>
      </c>
      <c r="C22" s="444" t="s">
        <v>87</v>
      </c>
      <c r="D22" s="445"/>
      <c r="E22" s="445"/>
      <c r="F22" s="446"/>
      <c r="G22" s="71" t="s">
        <v>51</v>
      </c>
      <c r="H22" s="44" t="s">
        <v>52</v>
      </c>
      <c r="I22" s="62" t="s">
        <v>64</v>
      </c>
      <c r="J22" s="44" t="s">
        <v>54</v>
      </c>
      <c r="K22" s="46" t="s">
        <v>55</v>
      </c>
      <c r="L22" s="63" t="s">
        <v>88</v>
      </c>
      <c r="M22" s="48" t="s">
        <v>89</v>
      </c>
      <c r="N22" s="49">
        <f t="shared" si="0"/>
        <v>600000</v>
      </c>
      <c r="O22" s="64">
        <v>0</v>
      </c>
      <c r="P22" s="49">
        <f t="shared" si="1"/>
        <v>600000</v>
      </c>
      <c r="Q22" s="65">
        <v>600000</v>
      </c>
      <c r="R22" s="49">
        <v>0</v>
      </c>
      <c r="S22" s="49">
        <v>0</v>
      </c>
      <c r="T22" s="66" t="s">
        <v>90</v>
      </c>
      <c r="U22" s="67">
        <v>1</v>
      </c>
      <c r="V22" s="68">
        <v>1</v>
      </c>
      <c r="W22" s="69">
        <v>128</v>
      </c>
      <c r="X22" s="68" t="s">
        <v>59</v>
      </c>
      <c r="Y22" s="53" t="s">
        <v>60</v>
      </c>
      <c r="Z22" s="70"/>
      <c r="AA22" s="71" t="s">
        <v>61</v>
      </c>
      <c r="AB22" s="6"/>
    </row>
    <row r="23" spans="2:27" ht="30" customHeight="1">
      <c r="B23" s="42" t="s">
        <v>91</v>
      </c>
      <c r="C23" s="444" t="s">
        <v>92</v>
      </c>
      <c r="D23" s="445"/>
      <c r="E23" s="445"/>
      <c r="F23" s="446"/>
      <c r="G23" s="71" t="s">
        <v>51</v>
      </c>
      <c r="H23" s="44" t="s">
        <v>52</v>
      </c>
      <c r="I23" s="62" t="s">
        <v>64</v>
      </c>
      <c r="J23" s="44" t="s">
        <v>54</v>
      </c>
      <c r="K23" s="46" t="s">
        <v>55</v>
      </c>
      <c r="L23" s="63" t="s">
        <v>93</v>
      </c>
      <c r="M23" s="48" t="s">
        <v>94</v>
      </c>
      <c r="N23" s="49">
        <f t="shared" si="0"/>
        <v>350000</v>
      </c>
      <c r="O23" s="64">
        <v>0</v>
      </c>
      <c r="P23" s="49">
        <f t="shared" si="1"/>
        <v>350000</v>
      </c>
      <c r="Q23" s="65">
        <v>350000</v>
      </c>
      <c r="R23" s="49">
        <v>0</v>
      </c>
      <c r="S23" s="49">
        <v>0</v>
      </c>
      <c r="T23" s="66" t="s">
        <v>90</v>
      </c>
      <c r="U23" s="67">
        <v>1</v>
      </c>
      <c r="V23" s="68">
        <v>1</v>
      </c>
      <c r="W23" s="69">
        <v>65</v>
      </c>
      <c r="X23" s="68" t="s">
        <v>59</v>
      </c>
      <c r="Y23" s="53" t="s">
        <v>60</v>
      </c>
      <c r="Z23" s="70"/>
      <c r="AA23" s="71" t="s">
        <v>61</v>
      </c>
    </row>
    <row r="24" spans="2:27" ht="30" customHeight="1">
      <c r="B24" s="42" t="s">
        <v>95</v>
      </c>
      <c r="C24" s="444" t="s">
        <v>96</v>
      </c>
      <c r="D24" s="445"/>
      <c r="E24" s="445"/>
      <c r="F24" s="446"/>
      <c r="G24" s="71" t="s">
        <v>51</v>
      </c>
      <c r="H24" s="44" t="s">
        <v>52</v>
      </c>
      <c r="I24" s="62" t="s">
        <v>64</v>
      </c>
      <c r="J24" s="44" t="s">
        <v>54</v>
      </c>
      <c r="K24" s="46" t="s">
        <v>55</v>
      </c>
      <c r="L24" s="63" t="s">
        <v>97</v>
      </c>
      <c r="M24" s="48" t="s">
        <v>98</v>
      </c>
      <c r="N24" s="49">
        <f t="shared" si="0"/>
        <v>5229716.31</v>
      </c>
      <c r="O24" s="50">
        <v>0</v>
      </c>
      <c r="P24" s="49">
        <f t="shared" si="1"/>
        <v>5229716.31</v>
      </c>
      <c r="Q24" s="65">
        <v>522971.63</v>
      </c>
      <c r="R24" s="49">
        <v>522971.63</v>
      </c>
      <c r="S24" s="49">
        <v>4183773.05</v>
      </c>
      <c r="T24" s="66" t="s">
        <v>80</v>
      </c>
      <c r="U24" s="67">
        <v>1</v>
      </c>
      <c r="V24" s="53">
        <v>1</v>
      </c>
      <c r="W24" s="69">
        <v>219</v>
      </c>
      <c r="X24" s="53" t="s">
        <v>59</v>
      </c>
      <c r="Y24" s="53" t="s">
        <v>60</v>
      </c>
      <c r="Z24" s="70"/>
      <c r="AA24" s="71" t="s">
        <v>61</v>
      </c>
    </row>
    <row r="25" spans="2:27" ht="30" customHeight="1">
      <c r="B25" s="42" t="s">
        <v>99</v>
      </c>
      <c r="C25" s="444" t="s">
        <v>100</v>
      </c>
      <c r="D25" s="445"/>
      <c r="E25" s="445"/>
      <c r="F25" s="446"/>
      <c r="G25" s="71" t="s">
        <v>51</v>
      </c>
      <c r="H25" s="44" t="s">
        <v>52</v>
      </c>
      <c r="I25" s="44" t="s">
        <v>64</v>
      </c>
      <c r="J25" s="44" t="s">
        <v>54</v>
      </c>
      <c r="K25" s="46" t="s">
        <v>55</v>
      </c>
      <c r="L25" s="63" t="s">
        <v>101</v>
      </c>
      <c r="M25" s="48" t="s">
        <v>102</v>
      </c>
      <c r="N25" s="49">
        <f t="shared" si="0"/>
        <v>9662947.58</v>
      </c>
      <c r="O25" s="50">
        <v>0</v>
      </c>
      <c r="P25" s="49">
        <f t="shared" si="1"/>
        <v>9662947.58</v>
      </c>
      <c r="Q25" s="65">
        <v>966294.76</v>
      </c>
      <c r="R25" s="49">
        <v>966294.76</v>
      </c>
      <c r="S25" s="49">
        <v>7730358.06</v>
      </c>
      <c r="T25" s="75" t="s">
        <v>80</v>
      </c>
      <c r="U25" s="74">
        <v>1</v>
      </c>
      <c r="V25" s="53">
        <v>1</v>
      </c>
      <c r="W25" s="70">
        <v>331</v>
      </c>
      <c r="X25" s="53" t="s">
        <v>59</v>
      </c>
      <c r="Y25" s="53" t="s">
        <v>60</v>
      </c>
      <c r="Z25" s="70"/>
      <c r="AA25" s="71" t="s">
        <v>61</v>
      </c>
    </row>
    <row r="26" spans="2:27" ht="30" customHeight="1">
      <c r="B26" s="76" t="s">
        <v>103</v>
      </c>
      <c r="C26" s="447" t="s">
        <v>104</v>
      </c>
      <c r="D26" s="448"/>
      <c r="E26" s="448"/>
      <c r="F26" s="449"/>
      <c r="G26" s="77" t="s">
        <v>72</v>
      </c>
      <c r="H26" s="78" t="s">
        <v>52</v>
      </c>
      <c r="I26" s="78" t="s">
        <v>64</v>
      </c>
      <c r="J26" s="44" t="s">
        <v>54</v>
      </c>
      <c r="K26" s="79" t="s">
        <v>55</v>
      </c>
      <c r="L26" s="80" t="s">
        <v>105</v>
      </c>
      <c r="M26" s="48" t="s">
        <v>79</v>
      </c>
      <c r="N26" s="49">
        <f t="shared" si="0"/>
        <v>197020</v>
      </c>
      <c r="O26" s="50">
        <v>0</v>
      </c>
      <c r="P26" s="49">
        <f t="shared" si="1"/>
        <v>197020</v>
      </c>
      <c r="Q26" s="81">
        <v>197020</v>
      </c>
      <c r="R26" s="81"/>
      <c r="S26" s="81"/>
      <c r="T26" s="82" t="s">
        <v>106</v>
      </c>
      <c r="U26" s="83">
        <v>1200</v>
      </c>
      <c r="V26" s="84">
        <v>1</v>
      </c>
      <c r="W26" s="85">
        <v>51560</v>
      </c>
      <c r="X26" s="84" t="s">
        <v>59</v>
      </c>
      <c r="Y26" s="53" t="s">
        <v>60</v>
      </c>
      <c r="Z26" s="85" t="s">
        <v>61</v>
      </c>
      <c r="AA26" s="77"/>
    </row>
    <row r="27" spans="2:27" ht="30" customHeight="1" thickBot="1">
      <c r="B27" s="86" t="s">
        <v>107</v>
      </c>
      <c r="C27" s="450" t="s">
        <v>108</v>
      </c>
      <c r="D27" s="451"/>
      <c r="E27" s="451"/>
      <c r="F27" s="452"/>
      <c r="G27" s="87" t="s">
        <v>72</v>
      </c>
      <c r="H27" s="88" t="s">
        <v>52</v>
      </c>
      <c r="I27" s="88" t="s">
        <v>109</v>
      </c>
      <c r="J27" s="88" t="s">
        <v>54</v>
      </c>
      <c r="K27" s="89" t="s">
        <v>110</v>
      </c>
      <c r="L27" s="90" t="s">
        <v>111</v>
      </c>
      <c r="M27" s="87" t="s">
        <v>112</v>
      </c>
      <c r="N27" s="81">
        <f t="shared" si="0"/>
        <v>655432.03</v>
      </c>
      <c r="O27" s="91">
        <v>0</v>
      </c>
      <c r="P27" s="81">
        <f t="shared" si="1"/>
        <v>655432.03</v>
      </c>
      <c r="Q27" s="92">
        <v>655432.03</v>
      </c>
      <c r="R27" s="92">
        <v>0</v>
      </c>
      <c r="S27" s="92">
        <v>0</v>
      </c>
      <c r="T27" s="93" t="s">
        <v>80</v>
      </c>
      <c r="U27" s="94">
        <v>1</v>
      </c>
      <c r="V27" s="95">
        <v>1</v>
      </c>
      <c r="W27" s="96">
        <v>185</v>
      </c>
      <c r="X27" s="95" t="s">
        <v>59</v>
      </c>
      <c r="Y27" s="95" t="s">
        <v>60</v>
      </c>
      <c r="Z27" s="96" t="s">
        <v>61</v>
      </c>
      <c r="AA27" s="87"/>
    </row>
    <row r="28" spans="12:19" ht="15.75" customHeight="1" thickBot="1">
      <c r="L28" s="97" t="s">
        <v>113</v>
      </c>
      <c r="M28" s="97"/>
      <c r="N28" s="98">
        <f>SUM(N16:N27)</f>
        <v>30127766.92</v>
      </c>
      <c r="O28" s="99"/>
      <c r="P28" s="98">
        <f>SUM(P16:P27)</f>
        <v>30127766.92</v>
      </c>
      <c r="Q28" s="98">
        <f>SUM(Q16:Q27)</f>
        <v>10960819.92</v>
      </c>
      <c r="R28" s="98">
        <f>SUM(R16:R27)</f>
        <v>4371041.14</v>
      </c>
      <c r="S28" s="98">
        <f>SUM(S16:S27)</f>
        <v>14795905.86</v>
      </c>
    </row>
    <row r="29" spans="2:28" ht="31.5" customHeight="1" thickBot="1">
      <c r="B29" s="433" t="s">
        <v>22</v>
      </c>
      <c r="C29" s="453" t="s">
        <v>23</v>
      </c>
      <c r="D29" s="454"/>
      <c r="E29" s="454"/>
      <c r="F29" s="455"/>
      <c r="G29" s="455" t="s">
        <v>24</v>
      </c>
      <c r="H29" s="433" t="s">
        <v>25</v>
      </c>
      <c r="I29" s="454" t="s">
        <v>26</v>
      </c>
      <c r="J29" s="433" t="s">
        <v>27</v>
      </c>
      <c r="K29" s="433" t="s">
        <v>28</v>
      </c>
      <c r="L29" s="433" t="s">
        <v>29</v>
      </c>
      <c r="M29" s="433" t="s">
        <v>30</v>
      </c>
      <c r="N29" s="433" t="s">
        <v>31</v>
      </c>
      <c r="O29" s="454" t="s">
        <v>32</v>
      </c>
      <c r="P29" s="441" t="s">
        <v>33</v>
      </c>
      <c r="Q29" s="442"/>
      <c r="R29" s="442"/>
      <c r="S29" s="442"/>
      <c r="T29" s="443"/>
      <c r="U29" s="454" t="s">
        <v>34</v>
      </c>
      <c r="V29" s="454"/>
      <c r="W29" s="454"/>
      <c r="X29" s="433" t="s">
        <v>35</v>
      </c>
      <c r="Y29" s="454" t="s">
        <v>36</v>
      </c>
      <c r="Z29" s="433" t="s">
        <v>37</v>
      </c>
      <c r="AA29" s="453" t="s">
        <v>38</v>
      </c>
      <c r="AB29" s="455"/>
    </row>
    <row r="30" spans="2:28" ht="33" customHeight="1" thickBot="1">
      <c r="B30" s="434"/>
      <c r="C30" s="456"/>
      <c r="D30" s="457"/>
      <c r="E30" s="457"/>
      <c r="F30" s="458"/>
      <c r="G30" s="458"/>
      <c r="H30" s="434"/>
      <c r="I30" s="457"/>
      <c r="J30" s="434"/>
      <c r="K30" s="434"/>
      <c r="L30" s="434"/>
      <c r="M30" s="434"/>
      <c r="N30" s="434"/>
      <c r="O30" s="458"/>
      <c r="P30" s="26" t="s">
        <v>39</v>
      </c>
      <c r="Q30" s="26" t="s">
        <v>40</v>
      </c>
      <c r="R30" s="26" t="s">
        <v>41</v>
      </c>
      <c r="S30" s="26" t="s">
        <v>42</v>
      </c>
      <c r="T30" s="26" t="s">
        <v>114</v>
      </c>
      <c r="U30" s="26" t="s">
        <v>43</v>
      </c>
      <c r="V30" s="26" t="s">
        <v>44</v>
      </c>
      <c r="W30" s="100" t="s">
        <v>45</v>
      </c>
      <c r="X30" s="434"/>
      <c r="Y30" s="458"/>
      <c r="Z30" s="434"/>
      <c r="AA30" s="27" t="s">
        <v>46</v>
      </c>
      <c r="AB30" s="27" t="s">
        <v>47</v>
      </c>
    </row>
    <row r="31" spans="2:28" ht="6" customHeight="1" thickBot="1">
      <c r="B31" s="28"/>
      <c r="C31" s="101"/>
      <c r="D31" s="102"/>
      <c r="E31" s="102"/>
      <c r="F31" s="102"/>
      <c r="G31" s="28"/>
      <c r="H31" s="28"/>
      <c r="I31" s="28"/>
      <c r="J31" s="28"/>
      <c r="K31" s="28"/>
      <c r="L31" s="28"/>
      <c r="M31" s="28"/>
      <c r="N31" s="28"/>
      <c r="O31" s="28"/>
      <c r="P31" s="29"/>
      <c r="Q31" s="29"/>
      <c r="R31" s="29"/>
      <c r="S31" s="29"/>
      <c r="T31" s="29"/>
      <c r="U31" s="29"/>
      <c r="V31" s="29"/>
      <c r="W31" s="29"/>
      <c r="X31" s="29"/>
      <c r="Y31" s="29"/>
      <c r="Z31" s="103"/>
      <c r="AA31" s="103"/>
      <c r="AB31" s="29"/>
    </row>
    <row r="32" spans="2:28" ht="15.75" customHeight="1">
      <c r="B32" s="30"/>
      <c r="C32" s="459" t="s">
        <v>115</v>
      </c>
      <c r="D32" s="460"/>
      <c r="E32" s="460"/>
      <c r="F32" s="461"/>
      <c r="G32" s="104"/>
      <c r="H32" s="31"/>
      <c r="I32" s="32"/>
      <c r="J32" s="32"/>
      <c r="K32" s="32"/>
      <c r="L32" s="105"/>
      <c r="M32" s="106"/>
      <c r="N32" s="107"/>
      <c r="O32" s="35"/>
      <c r="P32" s="107"/>
      <c r="Q32" s="107"/>
      <c r="R32" s="107"/>
      <c r="S32" s="36"/>
      <c r="T32" s="36"/>
      <c r="U32" s="108"/>
      <c r="V32" s="109"/>
      <c r="W32" s="110"/>
      <c r="X32" s="111"/>
      <c r="Y32" s="110"/>
      <c r="Z32" s="112"/>
      <c r="AA32" s="112"/>
      <c r="AB32" s="31"/>
    </row>
    <row r="33" spans="2:28" ht="30" customHeight="1">
      <c r="B33" s="44" t="s">
        <v>116</v>
      </c>
      <c r="C33" s="438" t="s">
        <v>117</v>
      </c>
      <c r="D33" s="439"/>
      <c r="E33" s="439"/>
      <c r="F33" s="440"/>
      <c r="G33" s="113" t="s">
        <v>118</v>
      </c>
      <c r="H33" s="114" t="s">
        <v>119</v>
      </c>
      <c r="I33" s="114" t="s">
        <v>64</v>
      </c>
      <c r="J33" s="115" t="s">
        <v>54</v>
      </c>
      <c r="K33" s="116" t="s">
        <v>55</v>
      </c>
      <c r="L33" s="117" t="s">
        <v>56</v>
      </c>
      <c r="M33" s="118" t="s">
        <v>57</v>
      </c>
      <c r="N33" s="49">
        <f>P33</f>
        <v>2522125</v>
      </c>
      <c r="O33" s="50">
        <v>0</v>
      </c>
      <c r="P33" s="49">
        <f>Q33+R33+S33+T33</f>
        <v>2522125</v>
      </c>
      <c r="Q33" s="49">
        <v>857522.5</v>
      </c>
      <c r="R33" s="49">
        <v>832301.25</v>
      </c>
      <c r="S33" s="49">
        <v>832301.25</v>
      </c>
      <c r="T33" s="119">
        <v>0</v>
      </c>
      <c r="U33" s="71" t="s">
        <v>120</v>
      </c>
      <c r="V33" s="71">
        <v>930</v>
      </c>
      <c r="W33" s="53">
        <v>1</v>
      </c>
      <c r="X33" s="70">
        <v>76</v>
      </c>
      <c r="Y33" s="53" t="s">
        <v>59</v>
      </c>
      <c r="Z33" s="53" t="s">
        <v>60</v>
      </c>
      <c r="AA33" s="120"/>
      <c r="AB33" s="121" t="s">
        <v>61</v>
      </c>
    </row>
    <row r="34" spans="2:28" ht="30" customHeight="1" thickBot="1">
      <c r="B34" s="44" t="s">
        <v>121</v>
      </c>
      <c r="C34" s="438" t="s">
        <v>122</v>
      </c>
      <c r="D34" s="439"/>
      <c r="E34" s="439"/>
      <c r="F34" s="440"/>
      <c r="G34" s="113" t="s">
        <v>118</v>
      </c>
      <c r="H34" s="114" t="s">
        <v>119</v>
      </c>
      <c r="I34" s="114" t="s">
        <v>53</v>
      </c>
      <c r="J34" s="115" t="s">
        <v>54</v>
      </c>
      <c r="K34" s="116" t="s">
        <v>55</v>
      </c>
      <c r="L34" s="117" t="s">
        <v>123</v>
      </c>
      <c r="M34" s="118" t="s">
        <v>124</v>
      </c>
      <c r="N34" s="49">
        <f>P34</f>
        <v>650000</v>
      </c>
      <c r="O34" s="50">
        <v>0</v>
      </c>
      <c r="P34" s="49">
        <f>Q34+R34+S34+T34</f>
        <v>650000</v>
      </c>
      <c r="Q34" s="49">
        <v>221000.00000000003</v>
      </c>
      <c r="R34" s="49">
        <v>214500</v>
      </c>
      <c r="S34" s="49">
        <v>214500</v>
      </c>
      <c r="T34" s="119">
        <v>0</v>
      </c>
      <c r="U34" s="71" t="s">
        <v>120</v>
      </c>
      <c r="V34" s="71">
        <v>150</v>
      </c>
      <c r="W34" s="53">
        <v>1</v>
      </c>
      <c r="X34" s="122">
        <v>140</v>
      </c>
      <c r="Y34" s="53" t="s">
        <v>59</v>
      </c>
      <c r="Z34" s="53" t="s">
        <v>60</v>
      </c>
      <c r="AA34" s="120"/>
      <c r="AB34" s="121" t="s">
        <v>61</v>
      </c>
    </row>
    <row r="35" spans="2:28" ht="15.75" customHeight="1" thickBot="1">
      <c r="B35" s="101"/>
      <c r="C35" s="123"/>
      <c r="D35" s="123"/>
      <c r="E35" s="123"/>
      <c r="F35" s="123"/>
      <c r="G35" s="101"/>
      <c r="H35" s="101"/>
      <c r="I35" s="101"/>
      <c r="J35" s="101"/>
      <c r="K35" s="124"/>
      <c r="L35" s="125" t="s">
        <v>39</v>
      </c>
      <c r="M35" s="125"/>
      <c r="N35" s="98">
        <f>SUM(N33:N34)</f>
        <v>3172125</v>
      </c>
      <c r="O35" s="126"/>
      <c r="P35" s="98">
        <f>SUM(P33:P34)</f>
        <v>3172125</v>
      </c>
      <c r="Q35" s="98">
        <f>SUM(Q33:Q34)</f>
        <v>1078522.5</v>
      </c>
      <c r="R35" s="98">
        <f>SUM(R33:R34)</f>
        <v>1046801.25</v>
      </c>
      <c r="S35" s="98">
        <f>SUM(S33:S34)</f>
        <v>1046801.25</v>
      </c>
      <c r="T35" s="98">
        <f>SUM(T33:T34)</f>
        <v>0</v>
      </c>
      <c r="U35" s="101"/>
      <c r="V35" s="101"/>
      <c r="W35" s="101"/>
      <c r="Y35" s="101"/>
      <c r="Z35" s="101"/>
      <c r="AA35" s="101"/>
      <c r="AB35" s="101"/>
    </row>
    <row r="36" spans="2:27" ht="29.25" customHeight="1" thickBot="1">
      <c r="B36" s="433" t="s">
        <v>22</v>
      </c>
      <c r="C36" s="453" t="s">
        <v>23</v>
      </c>
      <c r="D36" s="454"/>
      <c r="E36" s="454"/>
      <c r="F36" s="455"/>
      <c r="G36" s="455" t="s">
        <v>24</v>
      </c>
      <c r="H36" s="433" t="s">
        <v>25</v>
      </c>
      <c r="I36" s="454" t="s">
        <v>26</v>
      </c>
      <c r="J36" s="433" t="s">
        <v>27</v>
      </c>
      <c r="K36" s="433" t="s">
        <v>28</v>
      </c>
      <c r="L36" s="433" t="s">
        <v>29</v>
      </c>
      <c r="M36" s="433" t="s">
        <v>30</v>
      </c>
      <c r="N36" s="433" t="s">
        <v>31</v>
      </c>
      <c r="O36" s="454" t="s">
        <v>32</v>
      </c>
      <c r="P36" s="441" t="s">
        <v>33</v>
      </c>
      <c r="Q36" s="442"/>
      <c r="R36" s="442"/>
      <c r="S36" s="442"/>
      <c r="T36" s="454" t="s">
        <v>34</v>
      </c>
      <c r="U36" s="454"/>
      <c r="V36" s="454"/>
      <c r="W36" s="433" t="s">
        <v>35</v>
      </c>
      <c r="X36" s="454" t="s">
        <v>36</v>
      </c>
      <c r="Y36" s="433" t="s">
        <v>37</v>
      </c>
      <c r="Z36" s="453" t="s">
        <v>38</v>
      </c>
      <c r="AA36" s="455"/>
    </row>
    <row r="37" spans="2:27" ht="30" customHeight="1" thickBot="1">
      <c r="B37" s="434"/>
      <c r="C37" s="456"/>
      <c r="D37" s="457"/>
      <c r="E37" s="457"/>
      <c r="F37" s="458"/>
      <c r="G37" s="458"/>
      <c r="H37" s="434"/>
      <c r="I37" s="457"/>
      <c r="J37" s="434"/>
      <c r="K37" s="434"/>
      <c r="L37" s="434"/>
      <c r="M37" s="434"/>
      <c r="N37" s="434"/>
      <c r="O37" s="458"/>
      <c r="P37" s="26" t="s">
        <v>39</v>
      </c>
      <c r="Q37" s="26" t="s">
        <v>40</v>
      </c>
      <c r="R37" s="26" t="s">
        <v>41</v>
      </c>
      <c r="S37" s="26" t="s">
        <v>42</v>
      </c>
      <c r="T37" s="26" t="s">
        <v>43</v>
      </c>
      <c r="U37" s="26" t="s">
        <v>44</v>
      </c>
      <c r="V37" s="100" t="s">
        <v>45</v>
      </c>
      <c r="W37" s="434"/>
      <c r="X37" s="458"/>
      <c r="Y37" s="434"/>
      <c r="Z37" s="27" t="s">
        <v>46</v>
      </c>
      <c r="AA37" s="27" t="s">
        <v>47</v>
      </c>
    </row>
    <row r="38" spans="2:27" ht="6" customHeight="1" thickBot="1">
      <c r="B38" s="28"/>
      <c r="C38" s="101"/>
      <c r="D38" s="102"/>
      <c r="E38" s="102"/>
      <c r="F38" s="102"/>
      <c r="G38" s="28"/>
      <c r="H38" s="28"/>
      <c r="I38" s="28"/>
      <c r="J38" s="28"/>
      <c r="K38" s="28"/>
      <c r="L38" s="28"/>
      <c r="M38" s="28"/>
      <c r="N38" s="28"/>
      <c r="O38" s="28"/>
      <c r="P38" s="29"/>
      <c r="Q38" s="29"/>
      <c r="R38" s="29"/>
      <c r="S38" s="29"/>
      <c r="T38" s="29"/>
      <c r="U38" s="29"/>
      <c r="V38" s="29"/>
      <c r="W38" s="29"/>
      <c r="X38" s="29"/>
      <c r="Y38" s="103"/>
      <c r="Z38" s="103"/>
      <c r="AA38" s="29"/>
    </row>
    <row r="39" spans="2:27" ht="15.75" customHeight="1">
      <c r="B39" s="30"/>
      <c r="C39" s="435" t="s">
        <v>125</v>
      </c>
      <c r="D39" s="436"/>
      <c r="E39" s="436"/>
      <c r="F39" s="437"/>
      <c r="G39" s="127"/>
      <c r="H39" s="31"/>
      <c r="I39" s="32"/>
      <c r="J39" s="32"/>
      <c r="K39" s="32"/>
      <c r="L39" s="105"/>
      <c r="M39" s="128"/>
      <c r="N39" s="107"/>
      <c r="O39" s="35"/>
      <c r="P39" s="107"/>
      <c r="Q39" s="107"/>
      <c r="R39" s="107"/>
      <c r="S39" s="36"/>
      <c r="T39" s="31"/>
      <c r="U39" s="129"/>
      <c r="V39" s="130"/>
      <c r="W39" s="131"/>
      <c r="X39" s="130"/>
      <c r="Y39" s="112"/>
      <c r="Z39" s="112"/>
      <c r="AA39" s="31"/>
    </row>
    <row r="40" spans="2:27" ht="30" customHeight="1">
      <c r="B40" s="132" t="s">
        <v>126</v>
      </c>
      <c r="C40" s="465" t="s">
        <v>127</v>
      </c>
      <c r="D40" s="465"/>
      <c r="E40" s="465"/>
      <c r="F40" s="465"/>
      <c r="G40" s="71" t="s">
        <v>118</v>
      </c>
      <c r="H40" s="44" t="s">
        <v>128</v>
      </c>
      <c r="I40" s="44" t="s">
        <v>64</v>
      </c>
      <c r="J40" s="44" t="s">
        <v>129</v>
      </c>
      <c r="K40" s="44" t="s">
        <v>130</v>
      </c>
      <c r="L40" s="133" t="s">
        <v>131</v>
      </c>
      <c r="M40" s="134" t="s">
        <v>132</v>
      </c>
      <c r="N40" s="49">
        <f aca="true" t="shared" si="2" ref="N40:N46">P40</f>
        <v>390268</v>
      </c>
      <c r="O40" s="50">
        <v>0</v>
      </c>
      <c r="P40" s="49">
        <f>Q40+R40+S40</f>
        <v>390268</v>
      </c>
      <c r="Q40" s="49">
        <v>250268</v>
      </c>
      <c r="R40" s="49">
        <v>70000</v>
      </c>
      <c r="S40" s="49">
        <v>70000</v>
      </c>
      <c r="T40" s="135" t="s">
        <v>133</v>
      </c>
      <c r="U40" s="136">
        <v>75</v>
      </c>
      <c r="V40" s="53">
        <v>1</v>
      </c>
      <c r="W40" s="70">
        <v>102</v>
      </c>
      <c r="X40" s="53" t="s">
        <v>59</v>
      </c>
      <c r="Y40" s="53" t="s">
        <v>134</v>
      </c>
      <c r="Z40" s="137" t="s">
        <v>61</v>
      </c>
      <c r="AA40" s="71"/>
    </row>
    <row r="41" spans="2:27" ht="30" customHeight="1">
      <c r="B41" s="132" t="s">
        <v>135</v>
      </c>
      <c r="C41" s="465" t="s">
        <v>136</v>
      </c>
      <c r="D41" s="465"/>
      <c r="E41" s="465"/>
      <c r="F41" s="465"/>
      <c r="G41" s="71" t="s">
        <v>118</v>
      </c>
      <c r="H41" s="44" t="s">
        <v>128</v>
      </c>
      <c r="I41" s="44" t="s">
        <v>64</v>
      </c>
      <c r="J41" s="44" t="s">
        <v>129</v>
      </c>
      <c r="K41" s="44" t="s">
        <v>130</v>
      </c>
      <c r="L41" s="138" t="s">
        <v>137</v>
      </c>
      <c r="M41" s="134" t="s">
        <v>138</v>
      </c>
      <c r="N41" s="49">
        <f t="shared" si="2"/>
        <v>380210</v>
      </c>
      <c r="O41" s="50">
        <v>0</v>
      </c>
      <c r="P41" s="49">
        <f>Q41+R41+S41</f>
        <v>380210</v>
      </c>
      <c r="Q41" s="49">
        <v>240210</v>
      </c>
      <c r="R41" s="49">
        <v>70000</v>
      </c>
      <c r="S41" s="49">
        <v>70000</v>
      </c>
      <c r="T41" s="135" t="s">
        <v>133</v>
      </c>
      <c r="U41" s="136">
        <v>748.2</v>
      </c>
      <c r="V41" s="53">
        <v>1</v>
      </c>
      <c r="W41" s="70">
        <v>472</v>
      </c>
      <c r="X41" s="53" t="s">
        <v>59</v>
      </c>
      <c r="Y41" s="53" t="s">
        <v>60</v>
      </c>
      <c r="Z41" s="137" t="s">
        <v>61</v>
      </c>
      <c r="AA41" s="71"/>
    </row>
    <row r="42" spans="2:27" ht="30" customHeight="1">
      <c r="B42" s="44" t="s">
        <v>139</v>
      </c>
      <c r="C42" s="465" t="s">
        <v>140</v>
      </c>
      <c r="D42" s="465"/>
      <c r="E42" s="465"/>
      <c r="F42" s="465"/>
      <c r="G42" s="71" t="s">
        <v>118</v>
      </c>
      <c r="H42" s="44" t="s">
        <v>128</v>
      </c>
      <c r="I42" s="44" t="s">
        <v>141</v>
      </c>
      <c r="J42" s="44" t="s">
        <v>129</v>
      </c>
      <c r="K42" s="44" t="s">
        <v>130</v>
      </c>
      <c r="L42" s="138" t="s">
        <v>142</v>
      </c>
      <c r="M42" s="134" t="s">
        <v>143</v>
      </c>
      <c r="N42" s="49">
        <f t="shared" si="2"/>
        <v>377218</v>
      </c>
      <c r="O42" s="50">
        <v>0</v>
      </c>
      <c r="P42" s="49">
        <f>Q42+R42+S42</f>
        <v>377218</v>
      </c>
      <c r="Q42" s="49">
        <v>237218</v>
      </c>
      <c r="R42" s="49">
        <v>70000</v>
      </c>
      <c r="S42" s="49">
        <v>70000</v>
      </c>
      <c r="T42" s="71" t="s">
        <v>133</v>
      </c>
      <c r="U42" s="136">
        <v>838.5</v>
      </c>
      <c r="V42" s="53">
        <v>1</v>
      </c>
      <c r="W42" s="70">
        <v>47</v>
      </c>
      <c r="X42" s="53" t="s">
        <v>59</v>
      </c>
      <c r="Y42" s="53" t="s">
        <v>60</v>
      </c>
      <c r="Z42" s="137" t="s">
        <v>61</v>
      </c>
      <c r="AA42" s="71"/>
    </row>
    <row r="43" spans="2:27" ht="30" customHeight="1">
      <c r="B43" s="44" t="s">
        <v>144</v>
      </c>
      <c r="C43" s="465" t="s">
        <v>145</v>
      </c>
      <c r="D43" s="465"/>
      <c r="E43" s="465"/>
      <c r="F43" s="465"/>
      <c r="G43" s="71" t="s">
        <v>118</v>
      </c>
      <c r="H43" s="44" t="s">
        <v>128</v>
      </c>
      <c r="I43" s="44" t="s">
        <v>141</v>
      </c>
      <c r="J43" s="44" t="s">
        <v>129</v>
      </c>
      <c r="K43" s="44" t="s">
        <v>130</v>
      </c>
      <c r="L43" s="138" t="s">
        <v>146</v>
      </c>
      <c r="M43" s="134" t="s">
        <v>147</v>
      </c>
      <c r="N43" s="49">
        <f t="shared" si="2"/>
        <v>348047</v>
      </c>
      <c r="O43" s="50">
        <v>0</v>
      </c>
      <c r="P43" s="49">
        <f>Q43+R43+S43</f>
        <v>348047</v>
      </c>
      <c r="Q43" s="49">
        <v>208047</v>
      </c>
      <c r="R43" s="49">
        <v>70000</v>
      </c>
      <c r="S43" s="49">
        <v>70000</v>
      </c>
      <c r="T43" s="71" t="s">
        <v>133</v>
      </c>
      <c r="U43" s="139">
        <v>705.2</v>
      </c>
      <c r="V43" s="53">
        <v>1</v>
      </c>
      <c r="W43" s="70">
        <v>255</v>
      </c>
      <c r="X43" s="53" t="s">
        <v>59</v>
      </c>
      <c r="Y43" s="53" t="s">
        <v>60</v>
      </c>
      <c r="Z43" s="137" t="s">
        <v>61</v>
      </c>
      <c r="AA43" s="71"/>
    </row>
    <row r="44" spans="2:27" ht="30" customHeight="1">
      <c r="B44" s="62" t="s">
        <v>148</v>
      </c>
      <c r="C44" s="462" t="s">
        <v>149</v>
      </c>
      <c r="D44" s="463"/>
      <c r="E44" s="463"/>
      <c r="F44" s="464"/>
      <c r="G44" s="61" t="s">
        <v>118</v>
      </c>
      <c r="H44" s="44" t="s">
        <v>128</v>
      </c>
      <c r="I44" s="44" t="s">
        <v>64</v>
      </c>
      <c r="J44" s="44" t="s">
        <v>129</v>
      </c>
      <c r="K44" s="44" t="s">
        <v>130</v>
      </c>
      <c r="L44" s="140" t="s">
        <v>150</v>
      </c>
      <c r="M44" s="134" t="s">
        <v>74</v>
      </c>
      <c r="N44" s="49">
        <f t="shared" si="2"/>
        <v>854477.76</v>
      </c>
      <c r="O44" s="64">
        <v>0</v>
      </c>
      <c r="P44" s="49">
        <f>Q44+R44+S44</f>
        <v>854477.76</v>
      </c>
      <c r="Q44" s="49">
        <v>427238.88</v>
      </c>
      <c r="R44" s="49">
        <v>213619.44</v>
      </c>
      <c r="S44" s="49">
        <v>213619.44</v>
      </c>
      <c r="T44" s="71" t="s">
        <v>133</v>
      </c>
      <c r="U44" s="141">
        <v>447.87</v>
      </c>
      <c r="V44" s="68">
        <v>1</v>
      </c>
      <c r="W44" s="69">
        <v>1815</v>
      </c>
      <c r="X44" s="68" t="s">
        <v>59</v>
      </c>
      <c r="Y44" s="53" t="s">
        <v>75</v>
      </c>
      <c r="Z44" s="142"/>
      <c r="AA44" s="61" t="s">
        <v>61</v>
      </c>
    </row>
    <row r="45" spans="2:27" ht="30" customHeight="1">
      <c r="B45" s="62" t="s">
        <v>151</v>
      </c>
      <c r="C45" s="462" t="s">
        <v>152</v>
      </c>
      <c r="D45" s="463"/>
      <c r="E45" s="463"/>
      <c r="F45" s="464"/>
      <c r="G45" s="61" t="s">
        <v>118</v>
      </c>
      <c r="H45" s="44" t="s">
        <v>128</v>
      </c>
      <c r="I45" s="44" t="s">
        <v>141</v>
      </c>
      <c r="J45" s="44" t="s">
        <v>129</v>
      </c>
      <c r="K45" s="44" t="s">
        <v>130</v>
      </c>
      <c r="L45" s="140" t="s">
        <v>153</v>
      </c>
      <c r="M45" s="134" t="s">
        <v>154</v>
      </c>
      <c r="N45" s="49">
        <f t="shared" si="2"/>
        <v>937752.56</v>
      </c>
      <c r="O45" s="64">
        <v>0</v>
      </c>
      <c r="P45" s="49">
        <f>Q45+R45+S45</f>
        <v>937752.56</v>
      </c>
      <c r="Q45" s="49">
        <f>R45+S45</f>
        <v>468876.28</v>
      </c>
      <c r="R45" s="49">
        <v>234438.14</v>
      </c>
      <c r="S45" s="49">
        <v>234438.14</v>
      </c>
      <c r="T45" s="71" t="s">
        <v>133</v>
      </c>
      <c r="U45" s="141">
        <v>1050</v>
      </c>
      <c r="V45" s="68">
        <v>1</v>
      </c>
      <c r="W45" s="69">
        <v>413</v>
      </c>
      <c r="X45" s="68" t="s">
        <v>59</v>
      </c>
      <c r="Y45" s="53" t="s">
        <v>60</v>
      </c>
      <c r="Z45" s="142"/>
      <c r="AA45" s="61" t="s">
        <v>61</v>
      </c>
    </row>
    <row r="46" spans="2:27" ht="30" customHeight="1" thickBot="1">
      <c r="B46" s="62" t="s">
        <v>155</v>
      </c>
      <c r="C46" s="444" t="s">
        <v>156</v>
      </c>
      <c r="D46" s="445"/>
      <c r="E46" s="445"/>
      <c r="F46" s="446"/>
      <c r="G46" s="61" t="s">
        <v>118</v>
      </c>
      <c r="H46" s="62" t="s">
        <v>128</v>
      </c>
      <c r="I46" s="44" t="s">
        <v>109</v>
      </c>
      <c r="J46" s="44" t="s">
        <v>129</v>
      </c>
      <c r="K46" s="44" t="s">
        <v>157</v>
      </c>
      <c r="L46" s="140" t="s">
        <v>158</v>
      </c>
      <c r="M46" s="134">
        <v>220020097</v>
      </c>
      <c r="N46" s="49">
        <f t="shared" si="2"/>
        <v>933400.84</v>
      </c>
      <c r="O46" s="64">
        <v>0</v>
      </c>
      <c r="P46" s="49">
        <f>Q46+R46+S46</f>
        <v>933400.84</v>
      </c>
      <c r="Q46" s="49">
        <f>R46+S46</f>
        <v>466700.42</v>
      </c>
      <c r="R46" s="49">
        <v>233350.21</v>
      </c>
      <c r="S46" s="49">
        <v>233350.21</v>
      </c>
      <c r="T46" s="71" t="s">
        <v>159</v>
      </c>
      <c r="U46" s="141">
        <v>1</v>
      </c>
      <c r="V46" s="143">
        <v>1</v>
      </c>
      <c r="W46" s="122">
        <v>110</v>
      </c>
      <c r="X46" s="68" t="s">
        <v>59</v>
      </c>
      <c r="Y46" s="53" t="s">
        <v>60</v>
      </c>
      <c r="Z46" s="142"/>
      <c r="AA46" s="61" t="s">
        <v>61</v>
      </c>
    </row>
    <row r="47" spans="2:27" ht="16.5" customHeight="1" thickBot="1">
      <c r="B47" s="101"/>
      <c r="C47" s="123"/>
      <c r="D47" s="123"/>
      <c r="E47" s="123"/>
      <c r="F47" s="123"/>
      <c r="G47" s="101"/>
      <c r="H47" s="101"/>
      <c r="I47" s="101"/>
      <c r="J47" s="101"/>
      <c r="K47" s="124"/>
      <c r="L47" s="125" t="s">
        <v>39</v>
      </c>
      <c r="M47" s="125"/>
      <c r="N47" s="98">
        <f>SUM(N40:N46)</f>
        <v>4221374.16</v>
      </c>
      <c r="O47" s="126"/>
      <c r="P47" s="98">
        <f>SUM(P40:P46)</f>
        <v>4221374.16</v>
      </c>
      <c r="Q47" s="98">
        <f>SUM(Q40:Q46)</f>
        <v>2298558.58</v>
      </c>
      <c r="R47" s="98">
        <f>SUM(R40:R46)</f>
        <v>961407.79</v>
      </c>
      <c r="S47" s="98">
        <f>SUM(S40:S46)</f>
        <v>961407.79</v>
      </c>
      <c r="T47" s="101"/>
      <c r="U47" s="101"/>
      <c r="V47" s="101"/>
      <c r="X47" s="101"/>
      <c r="Y47" s="101"/>
      <c r="Z47" s="101"/>
      <c r="AA47" s="101"/>
    </row>
    <row r="48" spans="2:27" ht="30.75" customHeight="1" thickBot="1">
      <c r="B48" s="432" t="s">
        <v>22</v>
      </c>
      <c r="C48" s="432" t="s">
        <v>23</v>
      </c>
      <c r="D48" s="432"/>
      <c r="E48" s="432"/>
      <c r="F48" s="432"/>
      <c r="G48" s="432" t="s">
        <v>24</v>
      </c>
      <c r="H48" s="432" t="s">
        <v>25</v>
      </c>
      <c r="I48" s="432" t="s">
        <v>26</v>
      </c>
      <c r="J48" s="432" t="s">
        <v>27</v>
      </c>
      <c r="K48" s="432" t="s">
        <v>28</v>
      </c>
      <c r="L48" s="432" t="s">
        <v>29</v>
      </c>
      <c r="M48" s="433" t="s">
        <v>30</v>
      </c>
      <c r="N48" s="432" t="s">
        <v>31</v>
      </c>
      <c r="O48" s="432" t="s">
        <v>32</v>
      </c>
      <c r="P48" s="432" t="s">
        <v>33</v>
      </c>
      <c r="Q48" s="432"/>
      <c r="R48" s="432"/>
      <c r="S48" s="432"/>
      <c r="T48" s="432" t="s">
        <v>34</v>
      </c>
      <c r="U48" s="432"/>
      <c r="V48" s="432"/>
      <c r="W48" s="432" t="s">
        <v>35</v>
      </c>
      <c r="X48" s="432" t="s">
        <v>36</v>
      </c>
      <c r="Y48" s="432" t="s">
        <v>37</v>
      </c>
      <c r="Z48" s="432" t="s">
        <v>38</v>
      </c>
      <c r="AA48" s="432"/>
    </row>
    <row r="49" spans="2:27" ht="27" customHeight="1" thickBot="1">
      <c r="B49" s="432"/>
      <c r="C49" s="432"/>
      <c r="D49" s="432"/>
      <c r="E49" s="432"/>
      <c r="F49" s="432"/>
      <c r="G49" s="432"/>
      <c r="H49" s="432"/>
      <c r="I49" s="432"/>
      <c r="J49" s="432"/>
      <c r="K49" s="432"/>
      <c r="L49" s="432"/>
      <c r="M49" s="434"/>
      <c r="N49" s="432"/>
      <c r="O49" s="432"/>
      <c r="P49" s="26" t="s">
        <v>39</v>
      </c>
      <c r="Q49" s="26" t="s">
        <v>40</v>
      </c>
      <c r="R49" s="26" t="s">
        <v>41</v>
      </c>
      <c r="S49" s="26" t="s">
        <v>42</v>
      </c>
      <c r="T49" s="26" t="s">
        <v>43</v>
      </c>
      <c r="U49" s="26" t="s">
        <v>44</v>
      </c>
      <c r="V49" s="26" t="s">
        <v>45</v>
      </c>
      <c r="W49" s="432"/>
      <c r="X49" s="432"/>
      <c r="Y49" s="432"/>
      <c r="Z49" s="27" t="s">
        <v>46</v>
      </c>
      <c r="AA49" s="27" t="s">
        <v>47</v>
      </c>
    </row>
    <row r="50" spans="2:27" ht="4.5" customHeight="1" thickBot="1">
      <c r="B50" s="144"/>
      <c r="C50" s="144"/>
      <c r="D50" s="144"/>
      <c r="E50" s="144"/>
      <c r="F50" s="144"/>
      <c r="G50" s="144"/>
      <c r="H50" s="144"/>
      <c r="I50" s="144"/>
      <c r="J50" s="144"/>
      <c r="K50" s="144"/>
      <c r="L50" s="144"/>
      <c r="M50" s="144"/>
      <c r="N50" s="144"/>
      <c r="O50" s="144"/>
      <c r="P50" s="145"/>
      <c r="Q50" s="145"/>
      <c r="R50" s="145"/>
      <c r="S50" s="145"/>
      <c r="T50" s="145"/>
      <c r="U50" s="145"/>
      <c r="V50" s="145"/>
      <c r="W50" s="145"/>
      <c r="X50" s="145"/>
      <c r="Y50" s="145"/>
      <c r="Z50" s="145"/>
      <c r="AA50" s="145"/>
    </row>
    <row r="51" spans="2:27" ht="22.5" customHeight="1">
      <c r="B51" s="146"/>
      <c r="C51" s="467" t="s">
        <v>160</v>
      </c>
      <c r="D51" s="468"/>
      <c r="E51" s="468"/>
      <c r="F51" s="469"/>
      <c r="G51" s="147"/>
      <c r="H51" s="147"/>
      <c r="I51" s="148"/>
      <c r="J51" s="148"/>
      <c r="K51" s="148"/>
      <c r="L51" s="149"/>
      <c r="M51" s="149"/>
      <c r="N51" s="150"/>
      <c r="O51" s="151"/>
      <c r="P51" s="150"/>
      <c r="Q51" s="150"/>
      <c r="R51" s="152"/>
      <c r="S51" s="152"/>
      <c r="T51" s="147"/>
      <c r="U51" s="153"/>
      <c r="V51" s="154"/>
      <c r="W51" s="147"/>
      <c r="X51" s="154"/>
      <c r="Y51" s="155"/>
      <c r="Z51" s="155"/>
      <c r="AA51" s="156"/>
    </row>
    <row r="52" spans="2:27" ht="36" customHeight="1">
      <c r="B52" s="157" t="s">
        <v>161</v>
      </c>
      <c r="C52" s="462" t="s">
        <v>162</v>
      </c>
      <c r="D52" s="463"/>
      <c r="E52" s="463"/>
      <c r="F52" s="464"/>
      <c r="G52" s="158" t="s">
        <v>118</v>
      </c>
      <c r="H52" s="157" t="s">
        <v>163</v>
      </c>
      <c r="I52" s="157" t="s">
        <v>164</v>
      </c>
      <c r="J52" s="159" t="s">
        <v>129</v>
      </c>
      <c r="K52" s="160" t="s">
        <v>110</v>
      </c>
      <c r="L52" s="140" t="s">
        <v>165</v>
      </c>
      <c r="M52" s="161" t="s">
        <v>166</v>
      </c>
      <c r="N52" s="162">
        <f aca="true" t="shared" si="3" ref="N52:N58">P52</f>
        <v>2058823.52</v>
      </c>
      <c r="O52" s="163">
        <v>0</v>
      </c>
      <c r="P52" s="164">
        <f>S52+R52+Q52</f>
        <v>2058823.52</v>
      </c>
      <c r="Q52" s="164">
        <v>700000</v>
      </c>
      <c r="R52" s="164">
        <v>679411.76</v>
      </c>
      <c r="S52" s="164">
        <v>679411.76</v>
      </c>
      <c r="T52" s="161" t="s">
        <v>58</v>
      </c>
      <c r="U52" s="161">
        <v>3900</v>
      </c>
      <c r="V52" s="165">
        <v>1</v>
      </c>
      <c r="W52" s="158">
        <v>92</v>
      </c>
      <c r="X52" s="165" t="s">
        <v>59</v>
      </c>
      <c r="Y52" s="165" t="s">
        <v>134</v>
      </c>
      <c r="Z52" s="166"/>
      <c r="AA52" s="166" t="s">
        <v>61</v>
      </c>
    </row>
    <row r="53" spans="2:28" ht="36" customHeight="1">
      <c r="B53" s="157" t="s">
        <v>167</v>
      </c>
      <c r="C53" s="462" t="s">
        <v>162</v>
      </c>
      <c r="D53" s="463"/>
      <c r="E53" s="463"/>
      <c r="F53" s="464"/>
      <c r="G53" s="158" t="s">
        <v>118</v>
      </c>
      <c r="H53" s="157" t="s">
        <v>163</v>
      </c>
      <c r="I53" s="157" t="s">
        <v>164</v>
      </c>
      <c r="J53" s="159" t="s">
        <v>129</v>
      </c>
      <c r="K53" s="160" t="s">
        <v>110</v>
      </c>
      <c r="L53" s="140" t="s">
        <v>168</v>
      </c>
      <c r="M53" s="161" t="s">
        <v>57</v>
      </c>
      <c r="N53" s="162">
        <f t="shared" si="3"/>
        <v>882352.94</v>
      </c>
      <c r="O53" s="163">
        <v>0</v>
      </c>
      <c r="P53" s="164">
        <f>S53+R53+Q53</f>
        <v>882352.94</v>
      </c>
      <c r="Q53" s="164">
        <v>300000</v>
      </c>
      <c r="R53" s="164">
        <v>291176.47</v>
      </c>
      <c r="S53" s="164">
        <v>291176.47</v>
      </c>
      <c r="T53" s="161" t="s">
        <v>58</v>
      </c>
      <c r="U53" s="161">
        <v>850</v>
      </c>
      <c r="V53" s="165">
        <v>1</v>
      </c>
      <c r="W53" s="158">
        <v>76</v>
      </c>
      <c r="X53" s="165" t="s">
        <v>59</v>
      </c>
      <c r="Y53" s="165" t="s">
        <v>60</v>
      </c>
      <c r="Z53" s="166"/>
      <c r="AA53" s="166" t="s">
        <v>61</v>
      </c>
      <c r="AB53" s="167"/>
    </row>
    <row r="54" spans="2:28" ht="36" customHeight="1">
      <c r="B54" s="157" t="s">
        <v>169</v>
      </c>
      <c r="C54" s="462" t="s">
        <v>170</v>
      </c>
      <c r="D54" s="463"/>
      <c r="E54" s="463"/>
      <c r="F54" s="464"/>
      <c r="G54" s="158" t="s">
        <v>118</v>
      </c>
      <c r="H54" s="157" t="s">
        <v>163</v>
      </c>
      <c r="I54" s="157" t="s">
        <v>53</v>
      </c>
      <c r="J54" s="159" t="s">
        <v>129</v>
      </c>
      <c r="K54" s="160" t="s">
        <v>110</v>
      </c>
      <c r="L54" s="140" t="s">
        <v>171</v>
      </c>
      <c r="M54" s="161" t="s">
        <v>172</v>
      </c>
      <c r="N54" s="162">
        <f t="shared" si="3"/>
        <v>882352.94</v>
      </c>
      <c r="O54" s="163">
        <v>0</v>
      </c>
      <c r="P54" s="164">
        <f>Q54+R54+S54</f>
        <v>882352.94</v>
      </c>
      <c r="Q54" s="164">
        <v>300000</v>
      </c>
      <c r="R54" s="164">
        <v>291176.47</v>
      </c>
      <c r="S54" s="164">
        <v>291176.47</v>
      </c>
      <c r="T54" s="161" t="s">
        <v>58</v>
      </c>
      <c r="U54" s="161">
        <v>1100</v>
      </c>
      <c r="V54" s="165">
        <v>1</v>
      </c>
      <c r="W54" s="158">
        <v>269</v>
      </c>
      <c r="X54" s="165" t="s">
        <v>59</v>
      </c>
      <c r="Y54" s="165" t="s">
        <v>60</v>
      </c>
      <c r="Z54" s="166"/>
      <c r="AA54" s="166" t="s">
        <v>61</v>
      </c>
      <c r="AB54" s="168"/>
    </row>
    <row r="55" spans="2:27" ht="36" customHeight="1">
      <c r="B55" s="169" t="s">
        <v>173</v>
      </c>
      <c r="C55" s="462" t="s">
        <v>174</v>
      </c>
      <c r="D55" s="463"/>
      <c r="E55" s="463"/>
      <c r="F55" s="464"/>
      <c r="G55" s="170" t="s">
        <v>118</v>
      </c>
      <c r="H55" s="157" t="s">
        <v>163</v>
      </c>
      <c r="I55" s="157" t="s">
        <v>53</v>
      </c>
      <c r="J55" s="159" t="s">
        <v>129</v>
      </c>
      <c r="K55" s="160" t="s">
        <v>110</v>
      </c>
      <c r="L55" s="140" t="s">
        <v>175</v>
      </c>
      <c r="M55" s="161" t="s">
        <v>176</v>
      </c>
      <c r="N55" s="171">
        <f t="shared" si="3"/>
        <v>676470.5800000001</v>
      </c>
      <c r="O55" s="172">
        <v>0</v>
      </c>
      <c r="P55" s="173">
        <f>S55+R55+Q55</f>
        <v>676470.5800000001</v>
      </c>
      <c r="Q55" s="164">
        <v>230000</v>
      </c>
      <c r="R55" s="174">
        <v>223235.29</v>
      </c>
      <c r="S55" s="174">
        <v>223235.29</v>
      </c>
      <c r="T55" s="161" t="s">
        <v>58</v>
      </c>
      <c r="U55" s="161">
        <v>750</v>
      </c>
      <c r="V55" s="175">
        <v>1</v>
      </c>
      <c r="W55" s="170">
        <v>56</v>
      </c>
      <c r="X55" s="175" t="s">
        <v>59</v>
      </c>
      <c r="Y55" s="165" t="s">
        <v>60</v>
      </c>
      <c r="Z55" s="176"/>
      <c r="AA55" s="177" t="s">
        <v>61</v>
      </c>
    </row>
    <row r="56" spans="2:27" ht="36" customHeight="1">
      <c r="B56" s="178" t="s">
        <v>177</v>
      </c>
      <c r="C56" s="462" t="s">
        <v>162</v>
      </c>
      <c r="D56" s="463"/>
      <c r="E56" s="463"/>
      <c r="F56" s="464"/>
      <c r="G56" s="179" t="s">
        <v>118</v>
      </c>
      <c r="H56" s="157" t="s">
        <v>163</v>
      </c>
      <c r="I56" s="157" t="s">
        <v>164</v>
      </c>
      <c r="J56" s="159" t="s">
        <v>129</v>
      </c>
      <c r="K56" s="160" t="s">
        <v>110</v>
      </c>
      <c r="L56" s="140" t="s">
        <v>178</v>
      </c>
      <c r="M56" s="161" t="s">
        <v>179</v>
      </c>
      <c r="N56" s="180">
        <f t="shared" si="3"/>
        <v>1911764.7</v>
      </c>
      <c r="O56" s="181">
        <v>0</v>
      </c>
      <c r="P56" s="182">
        <f>S56+R56+Q56</f>
        <v>1911764.7</v>
      </c>
      <c r="Q56" s="164">
        <v>650000</v>
      </c>
      <c r="R56" s="183">
        <v>630882.35</v>
      </c>
      <c r="S56" s="183">
        <v>630882.35</v>
      </c>
      <c r="T56" s="161" t="s">
        <v>58</v>
      </c>
      <c r="U56" s="161">
        <v>3700</v>
      </c>
      <c r="V56" s="184">
        <v>1</v>
      </c>
      <c r="W56" s="179">
        <v>198</v>
      </c>
      <c r="X56" s="184" t="s">
        <v>59</v>
      </c>
      <c r="Y56" s="165" t="s">
        <v>134</v>
      </c>
      <c r="Z56" s="185"/>
      <c r="AA56" s="186" t="s">
        <v>61</v>
      </c>
    </row>
    <row r="57" spans="2:27" ht="36" customHeight="1">
      <c r="B57" s="178" t="s">
        <v>180</v>
      </c>
      <c r="C57" s="462" t="s">
        <v>162</v>
      </c>
      <c r="D57" s="463"/>
      <c r="E57" s="463"/>
      <c r="F57" s="464"/>
      <c r="G57" s="179" t="s">
        <v>118</v>
      </c>
      <c r="H57" s="157" t="s">
        <v>163</v>
      </c>
      <c r="I57" s="157" t="s">
        <v>164</v>
      </c>
      <c r="J57" s="159" t="s">
        <v>129</v>
      </c>
      <c r="K57" s="160" t="s">
        <v>110</v>
      </c>
      <c r="L57" s="140" t="s">
        <v>181</v>
      </c>
      <c r="M57" s="161" t="s">
        <v>182</v>
      </c>
      <c r="N57" s="180">
        <f t="shared" si="3"/>
        <v>588235.3</v>
      </c>
      <c r="O57" s="181">
        <v>0</v>
      </c>
      <c r="P57" s="182">
        <f>S57+R57+Q57</f>
        <v>588235.3</v>
      </c>
      <c r="Q57" s="164">
        <v>200000</v>
      </c>
      <c r="R57" s="183">
        <v>194117.65</v>
      </c>
      <c r="S57" s="183">
        <v>194117.65</v>
      </c>
      <c r="T57" s="161" t="s">
        <v>58</v>
      </c>
      <c r="U57" s="161">
        <v>900</v>
      </c>
      <c r="V57" s="184">
        <v>1</v>
      </c>
      <c r="W57" s="179">
        <v>565</v>
      </c>
      <c r="X57" s="184" t="s">
        <v>59</v>
      </c>
      <c r="Y57" s="165" t="s">
        <v>183</v>
      </c>
      <c r="Z57" s="185"/>
      <c r="AA57" s="186" t="s">
        <v>61</v>
      </c>
    </row>
    <row r="58" spans="2:27" ht="36" customHeight="1" thickBot="1">
      <c r="B58" s="187" t="s">
        <v>184</v>
      </c>
      <c r="C58" s="466" t="s">
        <v>174</v>
      </c>
      <c r="D58" s="466"/>
      <c r="E58" s="466"/>
      <c r="F58" s="466"/>
      <c r="G58" s="188" t="s">
        <v>118</v>
      </c>
      <c r="H58" s="189" t="s">
        <v>163</v>
      </c>
      <c r="I58" s="189" t="s">
        <v>53</v>
      </c>
      <c r="J58" s="190" t="s">
        <v>129</v>
      </c>
      <c r="K58" s="191" t="s">
        <v>110</v>
      </c>
      <c r="L58" s="192" t="s">
        <v>185</v>
      </c>
      <c r="M58" s="193" t="s">
        <v>186</v>
      </c>
      <c r="N58" s="194">
        <f t="shared" si="3"/>
        <v>250755.76</v>
      </c>
      <c r="O58" s="195">
        <v>0</v>
      </c>
      <c r="P58" s="196">
        <f>S58+R58+Q58</f>
        <v>250755.76</v>
      </c>
      <c r="Q58" s="197">
        <v>85256.96</v>
      </c>
      <c r="R58" s="198">
        <v>82749.4</v>
      </c>
      <c r="S58" s="198">
        <v>82749.4</v>
      </c>
      <c r="T58" s="193" t="s">
        <v>58</v>
      </c>
      <c r="U58" s="193">
        <v>180</v>
      </c>
      <c r="V58" s="199">
        <v>1</v>
      </c>
      <c r="W58" s="188">
        <v>174</v>
      </c>
      <c r="X58" s="199" t="s">
        <v>59</v>
      </c>
      <c r="Y58" s="200" t="s">
        <v>60</v>
      </c>
      <c r="Z58" s="201"/>
      <c r="AA58" s="202" t="s">
        <v>61</v>
      </c>
    </row>
    <row r="59" spans="7:27" ht="13.5" thickBot="1">
      <c r="G59" s="28"/>
      <c r="H59" s="28"/>
      <c r="I59" s="28"/>
      <c r="J59" s="28"/>
      <c r="K59" s="28"/>
      <c r="L59" s="203" t="s">
        <v>39</v>
      </c>
      <c r="M59" s="203"/>
      <c r="N59" s="204">
        <f>SUM(N52:N58)</f>
        <v>7250755.74</v>
      </c>
      <c r="O59" s="205"/>
      <c r="P59" s="204">
        <f>SUM(P51:P58)</f>
        <v>7250755.74</v>
      </c>
      <c r="Q59" s="204">
        <f>SUM(Q51:Q58)</f>
        <v>2465256.96</v>
      </c>
      <c r="R59" s="206">
        <f>SUM(R51:R58)</f>
        <v>2392749.3899999997</v>
      </c>
      <c r="S59" s="206">
        <f>SUM(S51:S58)</f>
        <v>2392749.3899999997</v>
      </c>
      <c r="Z59" s="207"/>
      <c r="AA59" s="207"/>
    </row>
    <row r="60" spans="2:27" ht="30.75" customHeight="1" thickBot="1">
      <c r="B60" s="432" t="s">
        <v>22</v>
      </c>
      <c r="C60" s="432" t="s">
        <v>23</v>
      </c>
      <c r="D60" s="432"/>
      <c r="E60" s="432"/>
      <c r="F60" s="432"/>
      <c r="G60" s="432" t="s">
        <v>24</v>
      </c>
      <c r="H60" s="432" t="s">
        <v>25</v>
      </c>
      <c r="I60" s="432" t="s">
        <v>26</v>
      </c>
      <c r="J60" s="432" t="s">
        <v>27</v>
      </c>
      <c r="K60" s="432" t="s">
        <v>187</v>
      </c>
      <c r="L60" s="432" t="s">
        <v>29</v>
      </c>
      <c r="M60" s="433" t="s">
        <v>30</v>
      </c>
      <c r="N60" s="432" t="s">
        <v>31</v>
      </c>
      <c r="O60" s="432" t="s">
        <v>32</v>
      </c>
      <c r="P60" s="432" t="s">
        <v>33</v>
      </c>
      <c r="Q60" s="432"/>
      <c r="R60" s="432"/>
      <c r="S60" s="432"/>
      <c r="T60" s="432" t="s">
        <v>34</v>
      </c>
      <c r="U60" s="432"/>
      <c r="V60" s="432"/>
      <c r="W60" s="432" t="s">
        <v>35</v>
      </c>
      <c r="X60" s="432" t="s">
        <v>36</v>
      </c>
      <c r="Y60" s="432" t="s">
        <v>37</v>
      </c>
      <c r="Z60" s="432" t="s">
        <v>38</v>
      </c>
      <c r="AA60" s="432"/>
    </row>
    <row r="61" spans="2:27" ht="27.75" thickBot="1">
      <c r="B61" s="432"/>
      <c r="C61" s="432"/>
      <c r="D61" s="432"/>
      <c r="E61" s="432"/>
      <c r="F61" s="432"/>
      <c r="G61" s="432"/>
      <c r="H61" s="432"/>
      <c r="I61" s="432"/>
      <c r="J61" s="432"/>
      <c r="K61" s="432"/>
      <c r="L61" s="432"/>
      <c r="M61" s="434"/>
      <c r="N61" s="432"/>
      <c r="O61" s="432"/>
      <c r="P61" s="26" t="s">
        <v>39</v>
      </c>
      <c r="Q61" s="26" t="s">
        <v>40</v>
      </c>
      <c r="R61" s="26" t="s">
        <v>41</v>
      </c>
      <c r="S61" s="26" t="s">
        <v>42</v>
      </c>
      <c r="T61" s="26" t="s">
        <v>43</v>
      </c>
      <c r="U61" s="26" t="s">
        <v>44</v>
      </c>
      <c r="V61" s="26" t="s">
        <v>45</v>
      </c>
      <c r="W61" s="432"/>
      <c r="X61" s="432"/>
      <c r="Y61" s="432"/>
      <c r="Z61" s="27" t="s">
        <v>46</v>
      </c>
      <c r="AA61" s="27" t="s">
        <v>47</v>
      </c>
    </row>
    <row r="62" spans="2:27" ht="13.5" thickBot="1">
      <c r="B62" s="101"/>
      <c r="C62" s="101"/>
      <c r="D62" s="101"/>
      <c r="E62" s="144"/>
      <c r="F62" s="144"/>
      <c r="G62" s="144"/>
      <c r="H62" s="208"/>
      <c r="I62" s="208"/>
      <c r="J62" s="208"/>
      <c r="K62" s="208"/>
      <c r="L62" s="209"/>
      <c r="M62" s="209"/>
      <c r="N62" s="210"/>
      <c r="O62" s="101"/>
      <c r="P62" s="211"/>
      <c r="Q62" s="211"/>
      <c r="R62" s="145"/>
      <c r="S62" s="145"/>
      <c r="T62" s="145"/>
      <c r="U62" s="145"/>
      <c r="V62" s="145"/>
      <c r="W62" s="145"/>
      <c r="X62" s="145"/>
      <c r="Y62" s="145"/>
      <c r="Z62" s="145"/>
      <c r="AA62" s="145"/>
    </row>
    <row r="63" spans="2:27" ht="12.75">
      <c r="B63" s="212"/>
      <c r="C63" s="476" t="s">
        <v>188</v>
      </c>
      <c r="D63" s="476"/>
      <c r="E63" s="476"/>
      <c r="F63" s="476"/>
      <c r="G63" s="212"/>
      <c r="H63" s="213"/>
      <c r="I63" s="213"/>
      <c r="J63" s="213"/>
      <c r="K63" s="213"/>
      <c r="L63" s="214"/>
      <c r="M63" s="214"/>
      <c r="N63" s="215"/>
      <c r="O63" s="212"/>
      <c r="P63" s="38"/>
      <c r="Q63" s="38"/>
      <c r="R63" s="38"/>
      <c r="S63" s="38"/>
      <c r="T63" s="38"/>
      <c r="U63" s="38"/>
      <c r="V63" s="38"/>
      <c r="W63" s="38"/>
      <c r="X63" s="38"/>
      <c r="Y63" s="38"/>
      <c r="Z63" s="38"/>
      <c r="AA63" s="38"/>
    </row>
    <row r="64" spans="2:27" ht="30" customHeight="1">
      <c r="B64" s="44" t="s">
        <v>189</v>
      </c>
      <c r="C64" s="477" t="s">
        <v>190</v>
      </c>
      <c r="D64" s="478"/>
      <c r="E64" s="478"/>
      <c r="F64" s="479"/>
      <c r="G64" s="158" t="s">
        <v>118</v>
      </c>
      <c r="H64" s="44" t="s">
        <v>191</v>
      </c>
      <c r="I64" s="44" t="s">
        <v>192</v>
      </c>
      <c r="J64" s="44" t="s">
        <v>54</v>
      </c>
      <c r="K64" s="216" t="s">
        <v>193</v>
      </c>
      <c r="L64" s="63" t="s">
        <v>194</v>
      </c>
      <c r="M64" s="217" t="s">
        <v>195</v>
      </c>
      <c r="N64" s="49">
        <f>P64</f>
        <v>530000</v>
      </c>
      <c r="O64" s="181">
        <v>0</v>
      </c>
      <c r="P64" s="218">
        <f>Q64+R64+S64</f>
        <v>530000</v>
      </c>
      <c r="Q64" s="218">
        <v>530000</v>
      </c>
      <c r="R64" s="218">
        <v>0</v>
      </c>
      <c r="S64" s="218">
        <v>0</v>
      </c>
      <c r="T64" s="135" t="s">
        <v>196</v>
      </c>
      <c r="U64" s="219">
        <v>1</v>
      </c>
      <c r="V64" s="53">
        <v>1</v>
      </c>
      <c r="W64" s="219">
        <v>177</v>
      </c>
      <c r="X64" s="53" t="s">
        <v>197</v>
      </c>
      <c r="Y64" s="53" t="s">
        <v>134</v>
      </c>
      <c r="Z64" s="137"/>
      <c r="AA64" s="71" t="s">
        <v>61</v>
      </c>
    </row>
    <row r="65" spans="2:27" ht="30" customHeight="1">
      <c r="B65" s="44" t="s">
        <v>198</v>
      </c>
      <c r="C65" s="477" t="s">
        <v>190</v>
      </c>
      <c r="D65" s="478"/>
      <c r="E65" s="478"/>
      <c r="F65" s="479"/>
      <c r="G65" s="158" t="s">
        <v>118</v>
      </c>
      <c r="H65" s="44" t="s">
        <v>191</v>
      </c>
      <c r="I65" s="44" t="s">
        <v>192</v>
      </c>
      <c r="J65" s="44" t="s">
        <v>54</v>
      </c>
      <c r="K65" s="216" t="s">
        <v>193</v>
      </c>
      <c r="L65" s="63" t="s">
        <v>199</v>
      </c>
      <c r="M65" s="217" t="s">
        <v>200</v>
      </c>
      <c r="N65" s="49">
        <f>P65</f>
        <v>530000</v>
      </c>
      <c r="O65" s="181">
        <v>0</v>
      </c>
      <c r="P65" s="218">
        <f>Q65+R65+S65</f>
        <v>530000</v>
      </c>
      <c r="Q65" s="218">
        <v>530000</v>
      </c>
      <c r="R65" s="218">
        <v>0</v>
      </c>
      <c r="S65" s="218">
        <v>0</v>
      </c>
      <c r="T65" s="135" t="s">
        <v>196</v>
      </c>
      <c r="U65" s="219">
        <v>1</v>
      </c>
      <c r="V65" s="53">
        <v>1</v>
      </c>
      <c r="W65" s="219">
        <v>75</v>
      </c>
      <c r="X65" s="53" t="s">
        <v>197</v>
      </c>
      <c r="Y65" s="53" t="s">
        <v>75</v>
      </c>
      <c r="Z65" s="137"/>
      <c r="AA65" s="71" t="s">
        <v>61</v>
      </c>
    </row>
    <row r="66" spans="2:27" ht="30" customHeight="1">
      <c r="B66" s="44" t="s">
        <v>201</v>
      </c>
      <c r="C66" s="477" t="s">
        <v>190</v>
      </c>
      <c r="D66" s="478"/>
      <c r="E66" s="478"/>
      <c r="F66" s="479"/>
      <c r="G66" s="170" t="s">
        <v>118</v>
      </c>
      <c r="H66" s="44" t="s">
        <v>191</v>
      </c>
      <c r="I66" s="44" t="s">
        <v>192</v>
      </c>
      <c r="J66" s="44" t="s">
        <v>54</v>
      </c>
      <c r="K66" s="44" t="s">
        <v>193</v>
      </c>
      <c r="L66" s="63" t="s">
        <v>202</v>
      </c>
      <c r="M66" s="217" t="s">
        <v>203</v>
      </c>
      <c r="N66" s="49">
        <f>P66</f>
        <v>530000</v>
      </c>
      <c r="O66" s="181">
        <v>0</v>
      </c>
      <c r="P66" s="218">
        <f>Q66+R66+S66</f>
        <v>530000</v>
      </c>
      <c r="Q66" s="218">
        <v>530000</v>
      </c>
      <c r="R66" s="218">
        <v>0</v>
      </c>
      <c r="S66" s="218">
        <v>0</v>
      </c>
      <c r="T66" s="135" t="s">
        <v>196</v>
      </c>
      <c r="U66" s="219">
        <v>1</v>
      </c>
      <c r="V66" s="53">
        <v>1</v>
      </c>
      <c r="W66" s="219">
        <v>47</v>
      </c>
      <c r="X66" s="53" t="s">
        <v>197</v>
      </c>
      <c r="Y66" s="53" t="s">
        <v>60</v>
      </c>
      <c r="Z66" s="137"/>
      <c r="AA66" s="71" t="s">
        <v>61</v>
      </c>
    </row>
    <row r="67" spans="2:27" ht="30" customHeight="1">
      <c r="B67" s="78" t="s">
        <v>204</v>
      </c>
      <c r="C67" s="470" t="s">
        <v>190</v>
      </c>
      <c r="D67" s="471"/>
      <c r="E67" s="471"/>
      <c r="F67" s="472"/>
      <c r="G67" s="220" t="s">
        <v>118</v>
      </c>
      <c r="H67" s="78" t="s">
        <v>191</v>
      </c>
      <c r="I67" s="78" t="s">
        <v>192</v>
      </c>
      <c r="J67" s="44" t="s">
        <v>54</v>
      </c>
      <c r="K67" s="78" t="s">
        <v>193</v>
      </c>
      <c r="L67" s="80" t="s">
        <v>205</v>
      </c>
      <c r="M67" s="217" t="s">
        <v>206</v>
      </c>
      <c r="N67" s="81">
        <f>P67</f>
        <v>530000</v>
      </c>
      <c r="O67" s="221">
        <v>1</v>
      </c>
      <c r="P67" s="222">
        <f>Q67+R67+S67</f>
        <v>530000</v>
      </c>
      <c r="Q67" s="222">
        <v>530000</v>
      </c>
      <c r="R67" s="222">
        <v>0</v>
      </c>
      <c r="S67" s="222">
        <v>0</v>
      </c>
      <c r="T67" s="223" t="s">
        <v>196</v>
      </c>
      <c r="U67" s="224">
        <v>1</v>
      </c>
      <c r="V67" s="84">
        <v>2</v>
      </c>
      <c r="W67" s="224">
        <v>114</v>
      </c>
      <c r="X67" s="84" t="s">
        <v>197</v>
      </c>
      <c r="Y67" s="53" t="s">
        <v>60</v>
      </c>
      <c r="Z67" s="225"/>
      <c r="AA67" s="77" t="s">
        <v>61</v>
      </c>
    </row>
    <row r="68" spans="2:27" ht="30" customHeight="1" thickBot="1">
      <c r="B68" s="88" t="s">
        <v>207</v>
      </c>
      <c r="C68" s="473" t="s">
        <v>190</v>
      </c>
      <c r="D68" s="474"/>
      <c r="E68" s="474"/>
      <c r="F68" s="475"/>
      <c r="G68" s="226" t="s">
        <v>118</v>
      </c>
      <c r="H68" s="88" t="s">
        <v>191</v>
      </c>
      <c r="I68" s="88" t="s">
        <v>192</v>
      </c>
      <c r="J68" s="88" t="s">
        <v>54</v>
      </c>
      <c r="K68" s="88" t="s">
        <v>193</v>
      </c>
      <c r="L68" s="90" t="s">
        <v>208</v>
      </c>
      <c r="M68" s="227" t="s">
        <v>209</v>
      </c>
      <c r="N68" s="92">
        <f>P68</f>
        <v>450000</v>
      </c>
      <c r="O68" s="228">
        <v>0</v>
      </c>
      <c r="P68" s="229">
        <f>Q68+R68+S68</f>
        <v>450000</v>
      </c>
      <c r="Q68" s="229">
        <v>450000</v>
      </c>
      <c r="R68" s="229">
        <v>0</v>
      </c>
      <c r="S68" s="229">
        <v>0</v>
      </c>
      <c r="T68" s="230" t="s">
        <v>196</v>
      </c>
      <c r="U68" s="231">
        <v>1</v>
      </c>
      <c r="V68" s="95">
        <v>1</v>
      </c>
      <c r="W68" s="231">
        <v>87</v>
      </c>
      <c r="X68" s="95" t="s">
        <v>197</v>
      </c>
      <c r="Y68" s="232" t="s">
        <v>60</v>
      </c>
      <c r="Z68" s="233"/>
      <c r="AA68" s="87" t="s">
        <v>61</v>
      </c>
    </row>
    <row r="69" spans="2:27" ht="15.75" customHeight="1" thickBot="1">
      <c r="B69" s="28"/>
      <c r="C69" s="28"/>
      <c r="D69" s="28"/>
      <c r="E69" s="28"/>
      <c r="F69" s="28"/>
      <c r="G69" s="28"/>
      <c r="H69" s="28"/>
      <c r="I69" s="28"/>
      <c r="J69" s="28"/>
      <c r="K69" s="28"/>
      <c r="L69" s="203" t="s">
        <v>39</v>
      </c>
      <c r="M69" s="203"/>
      <c r="N69" s="204">
        <f>SUM(N64:N68)</f>
        <v>2570000</v>
      </c>
      <c r="O69" s="205"/>
      <c r="P69" s="204">
        <f>SUM(P64:P68)</f>
        <v>2570000</v>
      </c>
      <c r="Q69" s="204">
        <f>SUM(Q64:Q68)</f>
        <v>2570000</v>
      </c>
      <c r="R69" s="204">
        <f>SUM(R64:R68)</f>
        <v>0</v>
      </c>
      <c r="S69" s="204">
        <f>SUM(S64:S68)</f>
        <v>0</v>
      </c>
      <c r="T69" s="28"/>
      <c r="U69" s="28"/>
      <c r="V69" s="234"/>
      <c r="W69" s="234"/>
      <c r="X69" s="234"/>
      <c r="Y69" s="234"/>
      <c r="Z69" s="234"/>
      <c r="AA69" s="234"/>
    </row>
    <row r="70" spans="2:27" ht="32.25" customHeight="1" thickBot="1">
      <c r="B70" s="432" t="s">
        <v>22</v>
      </c>
      <c r="C70" s="432" t="s">
        <v>23</v>
      </c>
      <c r="D70" s="432"/>
      <c r="E70" s="432"/>
      <c r="F70" s="432"/>
      <c r="G70" s="432" t="s">
        <v>24</v>
      </c>
      <c r="H70" s="432" t="s">
        <v>25</v>
      </c>
      <c r="I70" s="432" t="s">
        <v>26</v>
      </c>
      <c r="J70" s="432" t="s">
        <v>27</v>
      </c>
      <c r="K70" s="432" t="s">
        <v>28</v>
      </c>
      <c r="L70" s="432" t="s">
        <v>29</v>
      </c>
      <c r="M70" s="433" t="s">
        <v>30</v>
      </c>
      <c r="N70" s="432" t="s">
        <v>31</v>
      </c>
      <c r="O70" s="432" t="s">
        <v>32</v>
      </c>
      <c r="P70" s="432" t="s">
        <v>33</v>
      </c>
      <c r="Q70" s="432"/>
      <c r="R70" s="432"/>
      <c r="S70" s="432"/>
      <c r="T70" s="432" t="s">
        <v>34</v>
      </c>
      <c r="U70" s="432"/>
      <c r="V70" s="432"/>
      <c r="W70" s="432" t="s">
        <v>35</v>
      </c>
      <c r="X70" s="432" t="s">
        <v>36</v>
      </c>
      <c r="Y70" s="432" t="s">
        <v>37</v>
      </c>
      <c r="Z70" s="432" t="s">
        <v>38</v>
      </c>
      <c r="AA70" s="432"/>
    </row>
    <row r="71" spans="2:27" ht="27.75" thickBot="1">
      <c r="B71" s="432"/>
      <c r="C71" s="432"/>
      <c r="D71" s="432"/>
      <c r="E71" s="432"/>
      <c r="F71" s="432"/>
      <c r="G71" s="432"/>
      <c r="H71" s="432"/>
      <c r="I71" s="432"/>
      <c r="J71" s="432"/>
      <c r="K71" s="432"/>
      <c r="L71" s="432"/>
      <c r="M71" s="434"/>
      <c r="N71" s="432"/>
      <c r="O71" s="432"/>
      <c r="P71" s="26" t="s">
        <v>39</v>
      </c>
      <c r="Q71" s="26" t="s">
        <v>40</v>
      </c>
      <c r="R71" s="26" t="s">
        <v>210</v>
      </c>
      <c r="S71" s="26" t="s">
        <v>211</v>
      </c>
      <c r="T71" s="26" t="s">
        <v>43</v>
      </c>
      <c r="U71" s="26" t="s">
        <v>44</v>
      </c>
      <c r="V71" s="26" t="s">
        <v>45</v>
      </c>
      <c r="W71" s="432"/>
      <c r="X71" s="432"/>
      <c r="Y71" s="432"/>
      <c r="Z71" s="27" t="s">
        <v>46</v>
      </c>
      <c r="AA71" s="27" t="s">
        <v>47</v>
      </c>
    </row>
    <row r="72" spans="2:27" ht="6.75" customHeight="1" thickBot="1">
      <c r="B72" s="144"/>
      <c r="C72" s="144"/>
      <c r="D72" s="144"/>
      <c r="E72" s="144"/>
      <c r="F72" s="144"/>
      <c r="G72" s="144"/>
      <c r="H72" s="235"/>
      <c r="I72" s="235"/>
      <c r="J72" s="235"/>
      <c r="K72" s="235"/>
      <c r="L72" s="236"/>
      <c r="M72" s="236"/>
      <c r="N72" s="237"/>
      <c r="O72" s="144"/>
      <c r="P72" s="145"/>
      <c r="Q72" s="145"/>
      <c r="R72" s="145"/>
      <c r="S72" s="145"/>
      <c r="T72" s="145"/>
      <c r="U72" s="145"/>
      <c r="V72" s="145"/>
      <c r="W72" s="145"/>
      <c r="X72" s="145"/>
      <c r="Y72" s="145"/>
      <c r="Z72" s="145"/>
      <c r="AA72" s="145"/>
    </row>
    <row r="73" spans="2:27" ht="12.75">
      <c r="B73" s="238"/>
      <c r="C73" s="484" t="s">
        <v>212</v>
      </c>
      <c r="D73" s="485"/>
      <c r="E73" s="485"/>
      <c r="F73" s="486"/>
      <c r="G73" s="238"/>
      <c r="H73" s="239"/>
      <c r="I73" s="239"/>
      <c r="J73" s="239"/>
      <c r="K73" s="239"/>
      <c r="L73" s="240"/>
      <c r="M73" s="240"/>
      <c r="N73" s="241"/>
      <c r="O73" s="242"/>
      <c r="P73" s="243"/>
      <c r="Q73" s="243"/>
      <c r="R73" s="243"/>
      <c r="S73" s="244"/>
      <c r="T73" s="238"/>
      <c r="U73" s="245"/>
      <c r="V73" s="246"/>
      <c r="W73" s="247"/>
      <c r="X73" s="246"/>
      <c r="Y73" s="248"/>
      <c r="Z73" s="248"/>
      <c r="AA73" s="249"/>
    </row>
    <row r="74" spans="2:27" ht="30" customHeight="1">
      <c r="B74" s="250" t="s">
        <v>213</v>
      </c>
      <c r="C74" s="487" t="s">
        <v>214</v>
      </c>
      <c r="D74" s="488"/>
      <c r="E74" s="488"/>
      <c r="F74" s="489"/>
      <c r="G74" s="251" t="s">
        <v>118</v>
      </c>
      <c r="H74" s="157" t="s">
        <v>215</v>
      </c>
      <c r="I74" s="157" t="s">
        <v>64</v>
      </c>
      <c r="J74" s="157" t="s">
        <v>216</v>
      </c>
      <c r="K74" s="157" t="s">
        <v>55</v>
      </c>
      <c r="L74" s="252" t="s">
        <v>217</v>
      </c>
      <c r="M74" s="251" t="s">
        <v>218</v>
      </c>
      <c r="N74" s="253">
        <f>P74</f>
        <v>400000</v>
      </c>
      <c r="O74" s="163">
        <v>0</v>
      </c>
      <c r="P74" s="254">
        <f>Q74+R74+S74</f>
        <v>400000</v>
      </c>
      <c r="Q74" s="254">
        <v>400000</v>
      </c>
      <c r="R74" s="254">
        <v>0</v>
      </c>
      <c r="S74" s="254">
        <v>0</v>
      </c>
      <c r="T74" s="71" t="s">
        <v>219</v>
      </c>
      <c r="U74" s="255">
        <v>1</v>
      </c>
      <c r="V74" s="165">
        <v>1</v>
      </c>
      <c r="W74" s="256">
        <v>152</v>
      </c>
      <c r="X74" s="165" t="s">
        <v>59</v>
      </c>
      <c r="Y74" s="165" t="s">
        <v>60</v>
      </c>
      <c r="Z74" s="257" t="s">
        <v>61</v>
      </c>
      <c r="AA74" s="251"/>
    </row>
    <row r="75" spans="2:27" ht="30" customHeight="1">
      <c r="B75" s="258" t="s">
        <v>220</v>
      </c>
      <c r="C75" s="490" t="s">
        <v>221</v>
      </c>
      <c r="D75" s="491"/>
      <c r="E75" s="491"/>
      <c r="F75" s="492"/>
      <c r="G75" s="258" t="s">
        <v>118</v>
      </c>
      <c r="H75" s="157" t="s">
        <v>215</v>
      </c>
      <c r="I75" s="259" t="s">
        <v>64</v>
      </c>
      <c r="J75" s="157" t="s">
        <v>216</v>
      </c>
      <c r="K75" s="259" t="s">
        <v>222</v>
      </c>
      <c r="L75" s="260" t="s">
        <v>223</v>
      </c>
      <c r="M75" s="251" t="s">
        <v>224</v>
      </c>
      <c r="N75" s="253">
        <f>P75</f>
        <v>900000</v>
      </c>
      <c r="O75" s="172">
        <v>0</v>
      </c>
      <c r="P75" s="261">
        <f>Q75+R75+S75</f>
        <v>900000</v>
      </c>
      <c r="Q75" s="261">
        <v>900000</v>
      </c>
      <c r="R75" s="261">
        <v>0</v>
      </c>
      <c r="S75" s="261">
        <v>0</v>
      </c>
      <c r="T75" s="71" t="s">
        <v>225</v>
      </c>
      <c r="U75" s="262">
        <v>1</v>
      </c>
      <c r="V75" s="263">
        <v>1</v>
      </c>
      <c r="W75" s="264">
        <v>185</v>
      </c>
      <c r="X75" s="263" t="s">
        <v>59</v>
      </c>
      <c r="Y75" s="165" t="s">
        <v>60</v>
      </c>
      <c r="Z75" s="265"/>
      <c r="AA75" s="258" t="s">
        <v>61</v>
      </c>
    </row>
    <row r="76" spans="2:27" ht="30" customHeight="1">
      <c r="B76" s="251" t="s">
        <v>226</v>
      </c>
      <c r="C76" s="487" t="s">
        <v>227</v>
      </c>
      <c r="D76" s="488"/>
      <c r="E76" s="488"/>
      <c r="F76" s="489"/>
      <c r="G76" s="251" t="s">
        <v>118</v>
      </c>
      <c r="H76" s="157" t="s">
        <v>215</v>
      </c>
      <c r="I76" s="157" t="s">
        <v>64</v>
      </c>
      <c r="J76" s="157" t="s">
        <v>216</v>
      </c>
      <c r="K76" s="157" t="s">
        <v>228</v>
      </c>
      <c r="L76" s="252" t="s">
        <v>229</v>
      </c>
      <c r="M76" s="251" t="s">
        <v>230</v>
      </c>
      <c r="N76" s="253">
        <f>P76</f>
        <v>232580</v>
      </c>
      <c r="O76" s="266">
        <v>0</v>
      </c>
      <c r="P76" s="254">
        <f>Q76</f>
        <v>232580</v>
      </c>
      <c r="Q76" s="254">
        <v>232580</v>
      </c>
      <c r="R76" s="254">
        <v>0</v>
      </c>
      <c r="S76" s="254">
        <v>0</v>
      </c>
      <c r="T76" s="71" t="s">
        <v>231</v>
      </c>
      <c r="U76" s="70">
        <v>1</v>
      </c>
      <c r="V76" s="165">
        <v>1</v>
      </c>
      <c r="W76" s="256">
        <v>485</v>
      </c>
      <c r="X76" s="165" t="s">
        <v>59</v>
      </c>
      <c r="Y76" s="165" t="s">
        <v>60</v>
      </c>
      <c r="Z76" s="267" t="s">
        <v>61</v>
      </c>
      <c r="AA76" s="268"/>
    </row>
    <row r="77" spans="2:27" ht="30" customHeight="1">
      <c r="B77" s="61" t="s">
        <v>232</v>
      </c>
      <c r="C77" s="462" t="s">
        <v>233</v>
      </c>
      <c r="D77" s="463"/>
      <c r="E77" s="463"/>
      <c r="F77" s="464"/>
      <c r="G77" s="61" t="s">
        <v>118</v>
      </c>
      <c r="H77" s="269" t="s">
        <v>215</v>
      </c>
      <c r="I77" s="62" t="s">
        <v>64</v>
      </c>
      <c r="J77" s="157" t="s">
        <v>216</v>
      </c>
      <c r="K77" s="62" t="s">
        <v>234</v>
      </c>
      <c r="L77" s="270" t="s">
        <v>229</v>
      </c>
      <c r="M77" s="251" t="s">
        <v>230</v>
      </c>
      <c r="N77" s="271">
        <f>P77</f>
        <v>800000</v>
      </c>
      <c r="O77" s="272">
        <v>0</v>
      </c>
      <c r="P77" s="273">
        <f>Q77+R77+S77</f>
        <v>800000</v>
      </c>
      <c r="Q77" s="273">
        <v>800000</v>
      </c>
      <c r="R77" s="273">
        <v>0</v>
      </c>
      <c r="S77" s="273">
        <v>0</v>
      </c>
      <c r="T77" s="61" t="s">
        <v>231</v>
      </c>
      <c r="U77" s="69">
        <v>1</v>
      </c>
      <c r="V77" s="274">
        <v>1</v>
      </c>
      <c r="W77" s="275">
        <v>485</v>
      </c>
      <c r="X77" s="274" t="s">
        <v>59</v>
      </c>
      <c r="Y77" s="165" t="s">
        <v>60</v>
      </c>
      <c r="Z77" s="142"/>
      <c r="AA77" s="61" t="s">
        <v>61</v>
      </c>
    </row>
    <row r="78" spans="2:27" ht="30" customHeight="1" thickBot="1">
      <c r="B78" s="193" t="s">
        <v>235</v>
      </c>
      <c r="C78" s="480" t="s">
        <v>236</v>
      </c>
      <c r="D78" s="481"/>
      <c r="E78" s="481"/>
      <c r="F78" s="482"/>
      <c r="G78" s="193" t="s">
        <v>118</v>
      </c>
      <c r="H78" s="276" t="s">
        <v>215</v>
      </c>
      <c r="I78" s="276" t="s">
        <v>64</v>
      </c>
      <c r="J78" s="276" t="s">
        <v>216</v>
      </c>
      <c r="K78" s="276" t="s">
        <v>157</v>
      </c>
      <c r="L78" s="192" t="s">
        <v>237</v>
      </c>
      <c r="M78" s="277" t="s">
        <v>238</v>
      </c>
      <c r="N78" s="278">
        <f>P78</f>
        <v>1800000</v>
      </c>
      <c r="O78" s="195">
        <v>0</v>
      </c>
      <c r="P78" s="279">
        <f>Q78+R78+S78</f>
        <v>1800000</v>
      </c>
      <c r="Q78" s="279">
        <v>1800000</v>
      </c>
      <c r="R78" s="279">
        <v>0</v>
      </c>
      <c r="S78" s="279">
        <v>0</v>
      </c>
      <c r="T78" s="193" t="s">
        <v>239</v>
      </c>
      <c r="U78" s="122">
        <v>1</v>
      </c>
      <c r="V78" s="232">
        <v>1</v>
      </c>
      <c r="W78" s="280">
        <v>455</v>
      </c>
      <c r="X78" s="232" t="s">
        <v>59</v>
      </c>
      <c r="Y78" s="200" t="s">
        <v>60</v>
      </c>
      <c r="Z78" s="281"/>
      <c r="AA78" s="193" t="s">
        <v>61</v>
      </c>
    </row>
    <row r="79" spans="2:27" ht="15" customHeight="1" thickBot="1">
      <c r="B79" s="28"/>
      <c r="C79" s="483"/>
      <c r="D79" s="483"/>
      <c r="E79" s="483"/>
      <c r="F79" s="483"/>
      <c r="G79" s="28"/>
      <c r="H79" s="28"/>
      <c r="I79" s="28"/>
      <c r="J79" s="28"/>
      <c r="K79" s="28"/>
      <c r="L79" s="203" t="s">
        <v>39</v>
      </c>
      <c r="M79" s="203"/>
      <c r="N79" s="204">
        <f>SUM(N74:N78)</f>
        <v>4132580</v>
      </c>
      <c r="O79" s="205"/>
      <c r="P79" s="204">
        <f>SUM(P74:P78)</f>
        <v>4132580</v>
      </c>
      <c r="Q79" s="204">
        <f>SUM(Q74:Q78)</f>
        <v>4132580</v>
      </c>
      <c r="R79" s="204">
        <f>SUM(R76:R78)</f>
        <v>0</v>
      </c>
      <c r="S79" s="204">
        <f>SUM(S76:S78)</f>
        <v>0</v>
      </c>
      <c r="T79" s="28"/>
      <c r="U79" s="28"/>
      <c r="V79" s="234"/>
      <c r="W79" s="234"/>
      <c r="X79" s="234"/>
      <c r="Y79" s="234"/>
      <c r="Z79" s="234"/>
      <c r="AA79" s="234"/>
    </row>
    <row r="80" spans="2:28" ht="27.75" customHeight="1" thickBot="1">
      <c r="B80" s="432" t="s">
        <v>22</v>
      </c>
      <c r="C80" s="432" t="s">
        <v>23</v>
      </c>
      <c r="D80" s="432"/>
      <c r="E80" s="432"/>
      <c r="F80" s="432"/>
      <c r="G80" s="432" t="s">
        <v>24</v>
      </c>
      <c r="H80" s="432" t="s">
        <v>25</v>
      </c>
      <c r="I80" s="432" t="s">
        <v>26</v>
      </c>
      <c r="J80" s="432" t="s">
        <v>27</v>
      </c>
      <c r="K80" s="432" t="s">
        <v>240</v>
      </c>
      <c r="L80" s="432" t="s">
        <v>29</v>
      </c>
      <c r="M80" s="433" t="s">
        <v>30</v>
      </c>
      <c r="N80" s="432" t="s">
        <v>31</v>
      </c>
      <c r="O80" s="432" t="s">
        <v>32</v>
      </c>
      <c r="P80" s="441" t="s">
        <v>33</v>
      </c>
      <c r="Q80" s="442"/>
      <c r="R80" s="442"/>
      <c r="S80" s="442"/>
      <c r="T80" s="443"/>
      <c r="U80" s="432" t="s">
        <v>34</v>
      </c>
      <c r="V80" s="432"/>
      <c r="W80" s="432"/>
      <c r="X80" s="432" t="s">
        <v>35</v>
      </c>
      <c r="Y80" s="432" t="s">
        <v>36</v>
      </c>
      <c r="Z80" s="432" t="s">
        <v>37</v>
      </c>
      <c r="AA80" s="432" t="s">
        <v>38</v>
      </c>
      <c r="AB80" s="432"/>
    </row>
    <row r="81" spans="2:28" ht="27.75" thickBot="1">
      <c r="B81" s="432"/>
      <c r="C81" s="432"/>
      <c r="D81" s="432"/>
      <c r="E81" s="432"/>
      <c r="F81" s="432"/>
      <c r="G81" s="432"/>
      <c r="H81" s="432"/>
      <c r="I81" s="432"/>
      <c r="J81" s="432"/>
      <c r="K81" s="432"/>
      <c r="L81" s="432"/>
      <c r="M81" s="434"/>
      <c r="N81" s="432"/>
      <c r="O81" s="432"/>
      <c r="P81" s="26" t="s">
        <v>39</v>
      </c>
      <c r="Q81" s="26" t="s">
        <v>40</v>
      </c>
      <c r="R81" s="26" t="s">
        <v>41</v>
      </c>
      <c r="S81" s="26" t="s">
        <v>42</v>
      </c>
      <c r="T81" s="26" t="s">
        <v>241</v>
      </c>
      <c r="U81" s="26" t="s">
        <v>43</v>
      </c>
      <c r="V81" s="26" t="s">
        <v>44</v>
      </c>
      <c r="W81" s="26" t="s">
        <v>45</v>
      </c>
      <c r="X81" s="432"/>
      <c r="Y81" s="432"/>
      <c r="Z81" s="432"/>
      <c r="AA81" s="27" t="s">
        <v>46</v>
      </c>
      <c r="AB81" s="27" t="s">
        <v>47</v>
      </c>
    </row>
    <row r="82" spans="2:28" ht="5.25" customHeight="1" thickBot="1">
      <c r="B82" s="144"/>
      <c r="C82" s="144"/>
      <c r="D82" s="144"/>
      <c r="E82" s="144"/>
      <c r="F82" s="144"/>
      <c r="G82" s="144"/>
      <c r="H82" s="144"/>
      <c r="I82" s="144"/>
      <c r="J82" s="144"/>
      <c r="K82" s="144"/>
      <c r="L82" s="144"/>
      <c r="M82" s="144"/>
      <c r="N82" s="144"/>
      <c r="O82" s="144"/>
      <c r="P82" s="145"/>
      <c r="Q82" s="145"/>
      <c r="R82" s="145"/>
      <c r="S82" s="145"/>
      <c r="T82" s="145"/>
      <c r="U82" s="145"/>
      <c r="V82" s="145"/>
      <c r="W82" s="145"/>
      <c r="X82" s="145"/>
      <c r="Y82" s="145"/>
      <c r="Z82" s="145"/>
      <c r="AA82" s="145"/>
      <c r="AB82" s="145"/>
    </row>
    <row r="83" spans="2:28" ht="12.75">
      <c r="B83" s="30"/>
      <c r="C83" s="497" t="s">
        <v>242</v>
      </c>
      <c r="D83" s="497"/>
      <c r="E83" s="497"/>
      <c r="F83" s="497"/>
      <c r="G83" s="30"/>
      <c r="H83" s="30"/>
      <c r="I83" s="282"/>
      <c r="J83" s="282"/>
      <c r="K83" s="282"/>
      <c r="L83" s="283"/>
      <c r="M83" s="283"/>
      <c r="N83" s="284"/>
      <c r="O83" s="285"/>
      <c r="P83" s="284"/>
      <c r="Q83" s="284"/>
      <c r="R83" s="284"/>
      <c r="S83" s="38"/>
      <c r="T83" s="38"/>
      <c r="U83" s="286"/>
      <c r="V83" s="287"/>
      <c r="W83" s="288"/>
      <c r="X83" s="30"/>
      <c r="Y83" s="288"/>
      <c r="Z83" s="289"/>
      <c r="AA83" s="289"/>
      <c r="AB83" s="30"/>
    </row>
    <row r="84" spans="2:28" ht="30" customHeight="1">
      <c r="B84" s="132" t="s">
        <v>243</v>
      </c>
      <c r="C84" s="498" t="s">
        <v>244</v>
      </c>
      <c r="D84" s="498"/>
      <c r="E84" s="498"/>
      <c r="F84" s="498"/>
      <c r="G84" s="132" t="s">
        <v>118</v>
      </c>
      <c r="H84" s="44" t="s">
        <v>245</v>
      </c>
      <c r="I84" s="44" t="s">
        <v>64</v>
      </c>
      <c r="J84" s="290" t="s">
        <v>54</v>
      </c>
      <c r="K84" s="290" t="s">
        <v>110</v>
      </c>
      <c r="L84" s="291" t="s">
        <v>246</v>
      </c>
      <c r="M84" s="292" t="s">
        <v>247</v>
      </c>
      <c r="N84" s="293">
        <f>P84</f>
        <v>2040000</v>
      </c>
      <c r="O84" s="50">
        <v>0</v>
      </c>
      <c r="P84" s="49">
        <f>Q84+S84+T84+R84</f>
        <v>2040000</v>
      </c>
      <c r="Q84" s="49">
        <v>2040000</v>
      </c>
      <c r="R84" s="49">
        <v>0</v>
      </c>
      <c r="S84" s="49">
        <v>0</v>
      </c>
      <c r="T84" s="49">
        <v>0</v>
      </c>
      <c r="U84" s="132" t="s">
        <v>248</v>
      </c>
      <c r="V84" s="132">
        <v>68</v>
      </c>
      <c r="W84" s="53">
        <v>1</v>
      </c>
      <c r="X84" s="132">
        <v>300</v>
      </c>
      <c r="Y84" s="53" t="s">
        <v>59</v>
      </c>
      <c r="Z84" s="53" t="s">
        <v>134</v>
      </c>
      <c r="AA84" s="139" t="s">
        <v>61</v>
      </c>
      <c r="AB84" s="139"/>
    </row>
    <row r="85" spans="2:28" ht="30" customHeight="1">
      <c r="B85" s="132" t="s">
        <v>249</v>
      </c>
      <c r="C85" s="499" t="s">
        <v>250</v>
      </c>
      <c r="D85" s="499"/>
      <c r="E85" s="499"/>
      <c r="F85" s="499"/>
      <c r="G85" s="132" t="s">
        <v>118</v>
      </c>
      <c r="H85" s="44" t="s">
        <v>245</v>
      </c>
      <c r="I85" s="44" t="s">
        <v>64</v>
      </c>
      <c r="J85" s="290" t="s">
        <v>54</v>
      </c>
      <c r="K85" s="290" t="s">
        <v>110</v>
      </c>
      <c r="L85" s="291" t="s">
        <v>251</v>
      </c>
      <c r="M85" s="292" t="s">
        <v>252</v>
      </c>
      <c r="N85" s="293">
        <f>P85</f>
        <v>2710000</v>
      </c>
      <c r="O85" s="50">
        <v>0</v>
      </c>
      <c r="P85" s="49">
        <f aca="true" t="shared" si="4" ref="P85:P91">Q85+S85+T85+R85</f>
        <v>2710000</v>
      </c>
      <c r="Q85" s="49">
        <v>2710000</v>
      </c>
      <c r="R85" s="49">
        <v>0</v>
      </c>
      <c r="S85" s="49">
        <v>0</v>
      </c>
      <c r="T85" s="49">
        <v>0</v>
      </c>
      <c r="U85" s="132" t="s">
        <v>248</v>
      </c>
      <c r="V85" s="132">
        <v>90</v>
      </c>
      <c r="W85" s="53">
        <v>1</v>
      </c>
      <c r="X85" s="132">
        <v>500</v>
      </c>
      <c r="Y85" s="53" t="s">
        <v>59</v>
      </c>
      <c r="Z85" s="53" t="s">
        <v>134</v>
      </c>
      <c r="AA85" s="132" t="s">
        <v>61</v>
      </c>
      <c r="AB85" s="294"/>
    </row>
    <row r="86" spans="2:28" ht="30" customHeight="1">
      <c r="B86" s="132" t="s">
        <v>253</v>
      </c>
      <c r="C86" s="499" t="s">
        <v>254</v>
      </c>
      <c r="D86" s="499"/>
      <c r="E86" s="499"/>
      <c r="F86" s="499"/>
      <c r="G86" s="132" t="s">
        <v>118</v>
      </c>
      <c r="H86" s="44" t="s">
        <v>245</v>
      </c>
      <c r="I86" s="44" t="s">
        <v>64</v>
      </c>
      <c r="J86" s="290" t="s">
        <v>54</v>
      </c>
      <c r="K86" s="290" t="s">
        <v>110</v>
      </c>
      <c r="L86" s="291" t="s">
        <v>255</v>
      </c>
      <c r="M86" s="292" t="s">
        <v>256</v>
      </c>
      <c r="N86" s="293">
        <f aca="true" t="shared" si="5" ref="N86:N91">P86</f>
        <v>1470588</v>
      </c>
      <c r="O86" s="50">
        <v>0</v>
      </c>
      <c r="P86" s="49">
        <f t="shared" si="4"/>
        <v>1470588</v>
      </c>
      <c r="Q86" s="49">
        <v>500000</v>
      </c>
      <c r="R86" s="49">
        <v>485294</v>
      </c>
      <c r="S86" s="49">
        <v>485294</v>
      </c>
      <c r="T86" s="49">
        <v>0</v>
      </c>
      <c r="U86" s="132" t="s">
        <v>257</v>
      </c>
      <c r="V86" s="132">
        <v>60</v>
      </c>
      <c r="W86" s="53">
        <v>1</v>
      </c>
      <c r="X86" s="132">
        <v>240</v>
      </c>
      <c r="Y86" s="53" t="s">
        <v>59</v>
      </c>
      <c r="Z86" s="53" t="s">
        <v>134</v>
      </c>
      <c r="AA86" s="132" t="s">
        <v>61</v>
      </c>
      <c r="AB86" s="294"/>
    </row>
    <row r="87" spans="2:28" ht="30" customHeight="1">
      <c r="B87" s="132" t="s">
        <v>258</v>
      </c>
      <c r="C87" s="499" t="s">
        <v>259</v>
      </c>
      <c r="D87" s="499"/>
      <c r="E87" s="499"/>
      <c r="F87" s="499"/>
      <c r="G87" s="132" t="s">
        <v>118</v>
      </c>
      <c r="H87" s="44" t="s">
        <v>245</v>
      </c>
      <c r="I87" s="44" t="s">
        <v>64</v>
      </c>
      <c r="J87" s="290" t="s">
        <v>54</v>
      </c>
      <c r="K87" s="290" t="s">
        <v>110</v>
      </c>
      <c r="L87" s="291" t="s">
        <v>111</v>
      </c>
      <c r="M87" s="292" t="s">
        <v>112</v>
      </c>
      <c r="N87" s="293">
        <f t="shared" si="5"/>
        <v>1176470</v>
      </c>
      <c r="O87" s="50">
        <v>0</v>
      </c>
      <c r="P87" s="49">
        <f t="shared" si="4"/>
        <v>1176470</v>
      </c>
      <c r="Q87" s="49">
        <v>400000</v>
      </c>
      <c r="R87" s="49">
        <v>388235</v>
      </c>
      <c r="S87" s="49">
        <v>388235</v>
      </c>
      <c r="T87" s="49">
        <v>0</v>
      </c>
      <c r="U87" s="132" t="s">
        <v>133</v>
      </c>
      <c r="V87" s="132">
        <v>2300</v>
      </c>
      <c r="W87" s="53">
        <v>1</v>
      </c>
      <c r="X87" s="132">
        <v>290</v>
      </c>
      <c r="Y87" s="53" t="s">
        <v>59</v>
      </c>
      <c r="Z87" s="53" t="s">
        <v>134</v>
      </c>
      <c r="AA87" s="132" t="s">
        <v>61</v>
      </c>
      <c r="AB87" s="294"/>
    </row>
    <row r="88" spans="2:28" ht="30" customHeight="1">
      <c r="B88" s="132" t="s">
        <v>260</v>
      </c>
      <c r="C88" s="493" t="s">
        <v>261</v>
      </c>
      <c r="D88" s="494"/>
      <c r="E88" s="494"/>
      <c r="F88" s="495"/>
      <c r="G88" s="132" t="s">
        <v>118</v>
      </c>
      <c r="H88" s="44" t="s">
        <v>245</v>
      </c>
      <c r="I88" s="44" t="s">
        <v>64</v>
      </c>
      <c r="J88" s="290" t="s">
        <v>54</v>
      </c>
      <c r="K88" s="290" t="s">
        <v>110</v>
      </c>
      <c r="L88" s="291" t="s">
        <v>101</v>
      </c>
      <c r="M88" s="292" t="s">
        <v>102</v>
      </c>
      <c r="N88" s="293">
        <f t="shared" si="5"/>
        <v>500000</v>
      </c>
      <c r="O88" s="50">
        <v>0</v>
      </c>
      <c r="P88" s="49">
        <f t="shared" si="4"/>
        <v>500000</v>
      </c>
      <c r="Q88" s="49">
        <v>500000</v>
      </c>
      <c r="R88" s="49">
        <v>0</v>
      </c>
      <c r="S88" s="49">
        <v>0</v>
      </c>
      <c r="T88" s="49">
        <v>0</v>
      </c>
      <c r="U88" s="132" t="s">
        <v>133</v>
      </c>
      <c r="V88" s="132">
        <v>130</v>
      </c>
      <c r="W88" s="53">
        <v>1</v>
      </c>
      <c r="X88" s="132">
        <v>290</v>
      </c>
      <c r="Y88" s="53" t="s">
        <v>59</v>
      </c>
      <c r="Z88" s="53" t="s">
        <v>60</v>
      </c>
      <c r="AA88" s="132" t="s">
        <v>61</v>
      </c>
      <c r="AB88" s="294"/>
    </row>
    <row r="89" spans="2:28" ht="30" customHeight="1">
      <c r="B89" s="132" t="s">
        <v>262</v>
      </c>
      <c r="C89" s="493" t="s">
        <v>263</v>
      </c>
      <c r="D89" s="494"/>
      <c r="E89" s="494"/>
      <c r="F89" s="495"/>
      <c r="G89" s="132" t="s">
        <v>118</v>
      </c>
      <c r="H89" s="44" t="s">
        <v>245</v>
      </c>
      <c r="I89" s="44" t="s">
        <v>64</v>
      </c>
      <c r="J89" s="290" t="s">
        <v>54</v>
      </c>
      <c r="K89" s="290" t="s">
        <v>110</v>
      </c>
      <c r="L89" s="291" t="s">
        <v>264</v>
      </c>
      <c r="M89" s="292" t="s">
        <v>265</v>
      </c>
      <c r="N89" s="293">
        <f t="shared" si="5"/>
        <v>350000</v>
      </c>
      <c r="O89" s="50">
        <v>0</v>
      </c>
      <c r="P89" s="49">
        <f t="shared" si="4"/>
        <v>350000</v>
      </c>
      <c r="Q89" s="49">
        <v>350000</v>
      </c>
      <c r="R89" s="49">
        <v>0</v>
      </c>
      <c r="S89" s="49">
        <v>0</v>
      </c>
      <c r="T89" s="49">
        <v>0</v>
      </c>
      <c r="U89" s="132" t="s">
        <v>133</v>
      </c>
      <c r="V89" s="132">
        <v>3000</v>
      </c>
      <c r="W89" s="53">
        <v>1</v>
      </c>
      <c r="X89" s="132">
        <v>650</v>
      </c>
      <c r="Y89" s="53" t="s">
        <v>59</v>
      </c>
      <c r="Z89" s="53" t="s">
        <v>134</v>
      </c>
      <c r="AA89" s="132" t="s">
        <v>61</v>
      </c>
      <c r="AB89" s="294"/>
    </row>
    <row r="90" spans="2:28" ht="30" customHeight="1">
      <c r="B90" s="132" t="s">
        <v>266</v>
      </c>
      <c r="C90" s="493" t="s">
        <v>267</v>
      </c>
      <c r="D90" s="494"/>
      <c r="E90" s="494"/>
      <c r="F90" s="495"/>
      <c r="G90" s="132" t="s">
        <v>118</v>
      </c>
      <c r="H90" s="44" t="s">
        <v>245</v>
      </c>
      <c r="I90" s="44" t="s">
        <v>64</v>
      </c>
      <c r="J90" s="290" t="s">
        <v>54</v>
      </c>
      <c r="K90" s="290" t="s">
        <v>110</v>
      </c>
      <c r="L90" s="291" t="s">
        <v>268</v>
      </c>
      <c r="M90" s="292" t="s">
        <v>269</v>
      </c>
      <c r="N90" s="293">
        <f t="shared" si="5"/>
        <v>1176470</v>
      </c>
      <c r="O90" s="50">
        <v>0</v>
      </c>
      <c r="P90" s="49">
        <f t="shared" si="4"/>
        <v>1176470</v>
      </c>
      <c r="Q90" s="49">
        <v>400000</v>
      </c>
      <c r="R90" s="49">
        <v>388235</v>
      </c>
      <c r="S90" s="49">
        <v>388235</v>
      </c>
      <c r="T90" s="49">
        <v>0</v>
      </c>
      <c r="U90" s="132" t="s">
        <v>270</v>
      </c>
      <c r="V90" s="132">
        <v>250</v>
      </c>
      <c r="W90" s="53">
        <v>1</v>
      </c>
      <c r="X90" s="132">
        <v>1100</v>
      </c>
      <c r="Y90" s="53" t="s">
        <v>59</v>
      </c>
      <c r="Z90" s="53" t="s">
        <v>134</v>
      </c>
      <c r="AA90" s="132" t="s">
        <v>61</v>
      </c>
      <c r="AB90" s="294"/>
    </row>
    <row r="91" spans="2:28" ht="30" customHeight="1" thickBot="1">
      <c r="B91" s="295" t="s">
        <v>271</v>
      </c>
      <c r="C91" s="496" t="s">
        <v>272</v>
      </c>
      <c r="D91" s="496"/>
      <c r="E91" s="496"/>
      <c r="F91" s="496"/>
      <c r="G91" s="296" t="s">
        <v>118</v>
      </c>
      <c r="H91" s="276" t="s">
        <v>245</v>
      </c>
      <c r="I91" s="276" t="s">
        <v>64</v>
      </c>
      <c r="J91" s="295" t="s">
        <v>54</v>
      </c>
      <c r="K91" s="297" t="s">
        <v>110</v>
      </c>
      <c r="L91" s="298" t="s">
        <v>273</v>
      </c>
      <c r="M91" s="299" t="s">
        <v>274</v>
      </c>
      <c r="N91" s="300">
        <f t="shared" si="5"/>
        <v>5800000</v>
      </c>
      <c r="O91" s="301">
        <v>0</v>
      </c>
      <c r="P91" s="278">
        <f t="shared" si="4"/>
        <v>5800000</v>
      </c>
      <c r="Q91" s="92">
        <v>1972000</v>
      </c>
      <c r="R91" s="278">
        <v>1914000</v>
      </c>
      <c r="S91" s="278">
        <v>1914000</v>
      </c>
      <c r="T91" s="278">
        <v>0</v>
      </c>
      <c r="U91" s="297" t="s">
        <v>275</v>
      </c>
      <c r="V91" s="297">
        <v>170</v>
      </c>
      <c r="W91" s="95">
        <v>1</v>
      </c>
      <c r="X91" s="297">
        <v>1350</v>
      </c>
      <c r="Y91" s="232" t="s">
        <v>59</v>
      </c>
      <c r="Z91" s="232" t="s">
        <v>60</v>
      </c>
      <c r="AA91" s="297" t="s">
        <v>61</v>
      </c>
      <c r="AB91" s="302"/>
    </row>
    <row r="92" spans="2:28" ht="13.5" thickBot="1">
      <c r="B92" s="28"/>
      <c r="C92" s="28"/>
      <c r="D92" s="28"/>
      <c r="E92" s="28"/>
      <c r="F92" s="28"/>
      <c r="G92" s="28"/>
      <c r="H92" s="28"/>
      <c r="I92" s="28"/>
      <c r="J92" s="28"/>
      <c r="K92" s="28"/>
      <c r="L92" s="203" t="s">
        <v>39</v>
      </c>
      <c r="M92" s="203"/>
      <c r="N92" s="204">
        <f>SUM(N84:N91)</f>
        <v>15223528</v>
      </c>
      <c r="O92" s="205"/>
      <c r="P92" s="204">
        <f>SUM(P84:P91)</f>
        <v>15223528</v>
      </c>
      <c r="Q92" s="204">
        <f>SUM(Q84:Q91)</f>
        <v>8872000</v>
      </c>
      <c r="R92" s="204">
        <f>SUM(R84:R91)</f>
        <v>3175764</v>
      </c>
      <c r="S92" s="204">
        <f>SUM(S84:S91)</f>
        <v>3175764</v>
      </c>
      <c r="T92" s="204">
        <f>SUM(T84:T91)</f>
        <v>0</v>
      </c>
      <c r="U92" s="28"/>
      <c r="V92" s="28"/>
      <c r="W92" s="28"/>
      <c r="Y92" s="28"/>
      <c r="Z92" s="28"/>
      <c r="AA92" s="28"/>
      <c r="AB92" s="28"/>
    </row>
    <row r="93" spans="2:27" ht="29.25" customHeight="1" thickBot="1">
      <c r="B93" s="432" t="s">
        <v>22</v>
      </c>
      <c r="C93" s="432" t="s">
        <v>23</v>
      </c>
      <c r="D93" s="432"/>
      <c r="E93" s="432"/>
      <c r="F93" s="432"/>
      <c r="G93" s="432" t="s">
        <v>24</v>
      </c>
      <c r="H93" s="432" t="s">
        <v>25</v>
      </c>
      <c r="I93" s="432" t="s">
        <v>26</v>
      </c>
      <c r="J93" s="432" t="s">
        <v>27</v>
      </c>
      <c r="K93" s="432" t="s">
        <v>276</v>
      </c>
      <c r="L93" s="432" t="s">
        <v>29</v>
      </c>
      <c r="M93" s="433" t="s">
        <v>30</v>
      </c>
      <c r="N93" s="432" t="s">
        <v>31</v>
      </c>
      <c r="O93" s="432" t="s">
        <v>32</v>
      </c>
      <c r="P93" s="432" t="s">
        <v>33</v>
      </c>
      <c r="Q93" s="432"/>
      <c r="R93" s="432"/>
      <c r="S93" s="432"/>
      <c r="T93" s="432" t="s">
        <v>34</v>
      </c>
      <c r="U93" s="432"/>
      <c r="V93" s="432"/>
      <c r="W93" s="432" t="s">
        <v>35</v>
      </c>
      <c r="X93" s="432" t="s">
        <v>36</v>
      </c>
      <c r="Y93" s="432" t="s">
        <v>277</v>
      </c>
      <c r="Z93" s="432" t="s">
        <v>38</v>
      </c>
      <c r="AA93" s="432"/>
    </row>
    <row r="94" spans="2:27" ht="27.75" thickBot="1">
      <c r="B94" s="432"/>
      <c r="C94" s="432"/>
      <c r="D94" s="432"/>
      <c r="E94" s="432"/>
      <c r="F94" s="432"/>
      <c r="G94" s="432"/>
      <c r="H94" s="432"/>
      <c r="I94" s="432"/>
      <c r="J94" s="432"/>
      <c r="K94" s="432"/>
      <c r="L94" s="432"/>
      <c r="M94" s="434"/>
      <c r="N94" s="432"/>
      <c r="O94" s="432"/>
      <c r="P94" s="26" t="s">
        <v>39</v>
      </c>
      <c r="Q94" s="26" t="s">
        <v>40</v>
      </c>
      <c r="R94" s="26" t="s">
        <v>41</v>
      </c>
      <c r="S94" s="26" t="s">
        <v>42</v>
      </c>
      <c r="T94" s="26" t="s">
        <v>43</v>
      </c>
      <c r="U94" s="26" t="s">
        <v>44</v>
      </c>
      <c r="V94" s="26" t="s">
        <v>45</v>
      </c>
      <c r="W94" s="432"/>
      <c r="X94" s="432"/>
      <c r="Y94" s="432"/>
      <c r="Z94" s="27" t="s">
        <v>46</v>
      </c>
      <c r="AA94" s="27" t="s">
        <v>47</v>
      </c>
    </row>
    <row r="95" spans="2:27" ht="4.5" customHeight="1" thickBot="1">
      <c r="B95" s="28"/>
      <c r="C95" s="28"/>
      <c r="D95" s="28"/>
      <c r="E95" s="28"/>
      <c r="F95" s="28"/>
      <c r="G95" s="28"/>
      <c r="H95" s="28"/>
      <c r="I95" s="28"/>
      <c r="J95" s="28"/>
      <c r="K95" s="28"/>
      <c r="L95" s="28"/>
      <c r="M95" s="28"/>
      <c r="N95" s="28"/>
      <c r="O95" s="28"/>
      <c r="P95" s="29"/>
      <c r="Q95" s="29"/>
      <c r="R95" s="29"/>
      <c r="S95" s="29"/>
      <c r="T95" s="29"/>
      <c r="U95" s="29"/>
      <c r="V95" s="29"/>
      <c r="W95" s="29"/>
      <c r="X95" s="29"/>
      <c r="Y95" s="29"/>
      <c r="Z95" s="29"/>
      <c r="AA95" s="29"/>
    </row>
    <row r="96" spans="2:27" ht="12.75">
      <c r="B96" s="30"/>
      <c r="C96" s="497" t="s">
        <v>278</v>
      </c>
      <c r="D96" s="497"/>
      <c r="E96" s="497"/>
      <c r="F96" s="497"/>
      <c r="G96" s="30"/>
      <c r="H96" s="30"/>
      <c r="I96" s="282"/>
      <c r="J96" s="282"/>
      <c r="K96" s="282"/>
      <c r="L96" s="30"/>
      <c r="M96" s="30"/>
      <c r="N96" s="284"/>
      <c r="O96" s="285"/>
      <c r="P96" s="284"/>
      <c r="Q96" s="284"/>
      <c r="R96" s="38"/>
      <c r="S96" s="38"/>
      <c r="T96" s="30"/>
      <c r="U96" s="30"/>
      <c r="V96" s="288"/>
      <c r="W96" s="303"/>
      <c r="X96" s="288"/>
      <c r="Y96" s="304"/>
      <c r="Z96" s="304"/>
      <c r="AA96" s="30"/>
    </row>
    <row r="97" spans="2:27" ht="30" customHeight="1">
      <c r="B97" s="44" t="s">
        <v>279</v>
      </c>
      <c r="C97" s="465" t="s">
        <v>280</v>
      </c>
      <c r="D97" s="465"/>
      <c r="E97" s="465"/>
      <c r="F97" s="465"/>
      <c r="G97" s="71" t="s">
        <v>118</v>
      </c>
      <c r="H97" s="44" t="s">
        <v>281</v>
      </c>
      <c r="I97" s="44" t="s">
        <v>64</v>
      </c>
      <c r="J97" s="44" t="s">
        <v>129</v>
      </c>
      <c r="K97" s="44" t="s">
        <v>282</v>
      </c>
      <c r="L97" s="133" t="s">
        <v>283</v>
      </c>
      <c r="M97" s="292" t="s">
        <v>284</v>
      </c>
      <c r="N97" s="49">
        <f>P97</f>
        <v>350000</v>
      </c>
      <c r="O97" s="181">
        <v>0</v>
      </c>
      <c r="P97" s="218">
        <f>S97+Q97+R97</f>
        <v>350000</v>
      </c>
      <c r="Q97" s="218">
        <v>350000</v>
      </c>
      <c r="R97" s="218">
        <v>0</v>
      </c>
      <c r="S97" s="218">
        <v>0</v>
      </c>
      <c r="T97" s="71" t="s">
        <v>285</v>
      </c>
      <c r="U97" s="305">
        <v>3.3</v>
      </c>
      <c r="V97" s="53">
        <v>1</v>
      </c>
      <c r="W97" s="70">
        <v>116</v>
      </c>
      <c r="X97" s="53" t="s">
        <v>59</v>
      </c>
      <c r="Y97" s="53" t="s">
        <v>134</v>
      </c>
      <c r="Z97" s="137"/>
      <c r="AA97" s="137" t="s">
        <v>61</v>
      </c>
    </row>
    <row r="98" spans="2:27" ht="30" customHeight="1">
      <c r="B98" s="44" t="s">
        <v>286</v>
      </c>
      <c r="C98" s="465" t="s">
        <v>287</v>
      </c>
      <c r="D98" s="465"/>
      <c r="E98" s="465"/>
      <c r="F98" s="465"/>
      <c r="G98" s="71" t="s">
        <v>118</v>
      </c>
      <c r="H98" s="44" t="s">
        <v>281</v>
      </c>
      <c r="I98" s="44" t="s">
        <v>64</v>
      </c>
      <c r="J98" s="44" t="s">
        <v>129</v>
      </c>
      <c r="K98" s="44" t="s">
        <v>282</v>
      </c>
      <c r="L98" s="138" t="s">
        <v>288</v>
      </c>
      <c r="M98" s="292" t="s">
        <v>289</v>
      </c>
      <c r="N98" s="49">
        <f>P98</f>
        <v>350000</v>
      </c>
      <c r="O98" s="181">
        <v>0</v>
      </c>
      <c r="P98" s="218">
        <f>S98+Q98+R98</f>
        <v>350000</v>
      </c>
      <c r="Q98" s="218">
        <v>350000</v>
      </c>
      <c r="R98" s="218">
        <v>0</v>
      </c>
      <c r="S98" s="218">
        <v>0</v>
      </c>
      <c r="T98" s="71" t="s">
        <v>290</v>
      </c>
      <c r="U98" s="305">
        <v>3.8</v>
      </c>
      <c r="V98" s="53">
        <v>1</v>
      </c>
      <c r="W98" s="70">
        <v>330</v>
      </c>
      <c r="X98" s="53" t="s">
        <v>59</v>
      </c>
      <c r="Y98" s="53" t="s">
        <v>60</v>
      </c>
      <c r="Z98" s="137"/>
      <c r="AA98" s="137" t="s">
        <v>61</v>
      </c>
    </row>
    <row r="99" spans="2:27" ht="30" customHeight="1" thickBot="1">
      <c r="B99" s="276" t="s">
        <v>291</v>
      </c>
      <c r="C99" s="466" t="s">
        <v>292</v>
      </c>
      <c r="D99" s="466"/>
      <c r="E99" s="466"/>
      <c r="F99" s="466"/>
      <c r="G99" s="193" t="s">
        <v>118</v>
      </c>
      <c r="H99" s="276" t="s">
        <v>281</v>
      </c>
      <c r="I99" s="276" t="s">
        <v>64</v>
      </c>
      <c r="J99" s="276" t="s">
        <v>129</v>
      </c>
      <c r="K99" s="276" t="s">
        <v>282</v>
      </c>
      <c r="L99" s="192" t="s">
        <v>255</v>
      </c>
      <c r="M99" s="306" t="s">
        <v>256</v>
      </c>
      <c r="N99" s="278">
        <f>P99</f>
        <v>350000</v>
      </c>
      <c r="O99" s="195">
        <v>0</v>
      </c>
      <c r="P99" s="279">
        <f>Q99+R99+S99</f>
        <v>350000</v>
      </c>
      <c r="Q99" s="279">
        <v>350000</v>
      </c>
      <c r="R99" s="279">
        <v>0</v>
      </c>
      <c r="S99" s="279">
        <v>0</v>
      </c>
      <c r="T99" s="307" t="s">
        <v>290</v>
      </c>
      <c r="U99" s="308">
        <v>3.6</v>
      </c>
      <c r="V99" s="232">
        <v>1</v>
      </c>
      <c r="W99" s="309">
        <v>58</v>
      </c>
      <c r="X99" s="232" t="s">
        <v>59</v>
      </c>
      <c r="Y99" s="232" t="s">
        <v>134</v>
      </c>
      <c r="Z99" s="281"/>
      <c r="AA99" s="281" t="s">
        <v>61</v>
      </c>
    </row>
    <row r="100" spans="2:27" ht="13.5" thickBot="1">
      <c r="B100" s="28"/>
      <c r="C100" s="102"/>
      <c r="D100" s="102"/>
      <c r="E100" s="102"/>
      <c r="F100" s="102"/>
      <c r="G100" s="102"/>
      <c r="H100" s="28"/>
      <c r="I100" s="28"/>
      <c r="J100" s="28"/>
      <c r="K100" s="28"/>
      <c r="L100" s="203" t="s">
        <v>39</v>
      </c>
      <c r="M100" s="203"/>
      <c r="N100" s="204">
        <f>SUM(N97:N99)</f>
        <v>1050000</v>
      </c>
      <c r="O100" s="205"/>
      <c r="P100" s="204">
        <f>SUM(P97:P99)</f>
        <v>1050000</v>
      </c>
      <c r="Q100" s="204">
        <f>SUM(Q96:Q99)</f>
        <v>1050000</v>
      </c>
      <c r="R100" s="204">
        <f>SUM(R94:R99)</f>
        <v>0</v>
      </c>
      <c r="S100" s="204">
        <f>SUM(S94:S99)</f>
        <v>0</v>
      </c>
      <c r="T100" s="310"/>
      <c r="U100" s="102"/>
      <c r="V100" s="102"/>
      <c r="W100" s="102"/>
      <c r="X100" s="102"/>
      <c r="Y100" s="102"/>
      <c r="Z100" s="102"/>
      <c r="AA100" s="102"/>
    </row>
    <row r="101" spans="2:26" ht="22.5" customHeight="1" thickBot="1">
      <c r="B101" s="432" t="s">
        <v>22</v>
      </c>
      <c r="C101" s="432" t="s">
        <v>23</v>
      </c>
      <c r="D101" s="432"/>
      <c r="E101" s="432"/>
      <c r="F101" s="432"/>
      <c r="G101" s="432" t="s">
        <v>24</v>
      </c>
      <c r="H101" s="432" t="s">
        <v>25</v>
      </c>
      <c r="I101" s="432" t="s">
        <v>26</v>
      </c>
      <c r="J101" s="432" t="s">
        <v>27</v>
      </c>
      <c r="K101" s="432" t="s">
        <v>28</v>
      </c>
      <c r="L101" s="432" t="s">
        <v>29</v>
      </c>
      <c r="M101" s="433" t="s">
        <v>30</v>
      </c>
      <c r="N101" s="432" t="s">
        <v>31</v>
      </c>
      <c r="O101" s="432" t="s">
        <v>32</v>
      </c>
      <c r="P101" s="432" t="s">
        <v>33</v>
      </c>
      <c r="Q101" s="432"/>
      <c r="R101" s="432"/>
      <c r="S101" s="432" t="s">
        <v>34</v>
      </c>
      <c r="T101" s="432"/>
      <c r="U101" s="432"/>
      <c r="V101" s="432" t="s">
        <v>35</v>
      </c>
      <c r="W101" s="432" t="s">
        <v>293</v>
      </c>
      <c r="X101" s="432" t="s">
        <v>37</v>
      </c>
      <c r="Y101" s="441" t="s">
        <v>38</v>
      </c>
      <c r="Z101" s="443"/>
    </row>
    <row r="102" spans="2:26" ht="27.75" thickBot="1">
      <c r="B102" s="432"/>
      <c r="C102" s="432"/>
      <c r="D102" s="432"/>
      <c r="E102" s="432"/>
      <c r="F102" s="432"/>
      <c r="G102" s="432"/>
      <c r="H102" s="432"/>
      <c r="I102" s="432"/>
      <c r="J102" s="432"/>
      <c r="K102" s="432"/>
      <c r="L102" s="432"/>
      <c r="M102" s="434"/>
      <c r="N102" s="432"/>
      <c r="O102" s="432"/>
      <c r="P102" s="26" t="s">
        <v>39</v>
      </c>
      <c r="Q102" s="26" t="s">
        <v>40</v>
      </c>
      <c r="R102" s="26" t="s">
        <v>211</v>
      </c>
      <c r="S102" s="26" t="s">
        <v>43</v>
      </c>
      <c r="T102" s="26" t="s">
        <v>44</v>
      </c>
      <c r="U102" s="26" t="s">
        <v>45</v>
      </c>
      <c r="V102" s="432"/>
      <c r="W102" s="432"/>
      <c r="X102" s="432"/>
      <c r="Y102" s="311" t="s">
        <v>46</v>
      </c>
      <c r="Z102" s="311" t="s">
        <v>47</v>
      </c>
    </row>
    <row r="103" spans="2:26" ht="4.5" customHeight="1" thickBot="1">
      <c r="B103" s="28"/>
      <c r="C103" s="28"/>
      <c r="D103" s="28"/>
      <c r="E103" s="28"/>
      <c r="F103" s="28"/>
      <c r="G103" s="28"/>
      <c r="H103" s="28"/>
      <c r="I103" s="28"/>
      <c r="J103" s="28"/>
      <c r="K103" s="28"/>
      <c r="L103" s="28"/>
      <c r="M103" s="28"/>
      <c r="N103" s="28"/>
      <c r="O103" s="28"/>
      <c r="P103" s="29"/>
      <c r="Q103" s="29"/>
      <c r="R103" s="29"/>
      <c r="S103" s="29"/>
      <c r="T103" s="29"/>
      <c r="U103" s="29"/>
      <c r="V103" s="29"/>
      <c r="W103" s="29"/>
      <c r="X103" s="29"/>
      <c r="Y103" s="29"/>
      <c r="Z103" s="29"/>
    </row>
    <row r="104" spans="2:26" ht="12.75">
      <c r="B104" s="30"/>
      <c r="C104" s="459" t="s">
        <v>294</v>
      </c>
      <c r="D104" s="460"/>
      <c r="E104" s="460"/>
      <c r="F104" s="461"/>
      <c r="G104" s="30"/>
      <c r="H104" s="30"/>
      <c r="I104" s="282"/>
      <c r="J104" s="282"/>
      <c r="K104" s="282"/>
      <c r="L104" s="30"/>
      <c r="M104" s="30"/>
      <c r="N104" s="284"/>
      <c r="O104" s="285"/>
      <c r="P104" s="284"/>
      <c r="Q104" s="284"/>
      <c r="R104" s="284"/>
      <c r="S104" s="30"/>
      <c r="T104" s="30"/>
      <c r="U104" s="288"/>
      <c r="V104" s="312"/>
      <c r="W104" s="288"/>
      <c r="X104" s="304"/>
      <c r="Y104" s="30"/>
      <c r="Z104" s="30"/>
    </row>
    <row r="105" spans="2:26" ht="30" customHeight="1">
      <c r="B105" s="71" t="s">
        <v>295</v>
      </c>
      <c r="C105" s="444" t="s">
        <v>296</v>
      </c>
      <c r="D105" s="445"/>
      <c r="E105" s="445"/>
      <c r="F105" s="446"/>
      <c r="G105" s="71" t="s">
        <v>118</v>
      </c>
      <c r="H105" s="71">
        <v>10</v>
      </c>
      <c r="I105" s="71" t="s">
        <v>192</v>
      </c>
      <c r="J105" s="44" t="s">
        <v>129</v>
      </c>
      <c r="K105" s="44" t="s">
        <v>110</v>
      </c>
      <c r="L105" s="133" t="s">
        <v>297</v>
      </c>
      <c r="M105" s="292" t="s">
        <v>69</v>
      </c>
      <c r="N105" s="293">
        <f aca="true" t="shared" si="6" ref="N105:N114">P105</f>
        <v>250000</v>
      </c>
      <c r="O105" s="50">
        <v>0</v>
      </c>
      <c r="P105" s="49">
        <f>Q105+R105</f>
        <v>250000</v>
      </c>
      <c r="Q105" s="49">
        <v>250000</v>
      </c>
      <c r="R105" s="218">
        <v>0</v>
      </c>
      <c r="S105" s="50" t="s">
        <v>298</v>
      </c>
      <c r="T105" s="313">
        <v>160</v>
      </c>
      <c r="U105" s="314">
        <v>1</v>
      </c>
      <c r="V105" s="132">
        <v>185</v>
      </c>
      <c r="W105" s="53" t="s">
        <v>299</v>
      </c>
      <c r="X105" s="53" t="s">
        <v>60</v>
      </c>
      <c r="Y105" s="139" t="s">
        <v>61</v>
      </c>
      <c r="Z105" s="139"/>
    </row>
    <row r="106" spans="2:26" ht="30" customHeight="1">
      <c r="B106" s="71" t="s">
        <v>300</v>
      </c>
      <c r="C106" s="444" t="s">
        <v>301</v>
      </c>
      <c r="D106" s="445"/>
      <c r="E106" s="445"/>
      <c r="F106" s="446"/>
      <c r="G106" s="71" t="s">
        <v>118</v>
      </c>
      <c r="H106" s="71">
        <v>10</v>
      </c>
      <c r="I106" s="71" t="s">
        <v>192</v>
      </c>
      <c r="J106" s="44" t="s">
        <v>129</v>
      </c>
      <c r="K106" s="44" t="s">
        <v>110</v>
      </c>
      <c r="L106" s="133" t="s">
        <v>302</v>
      </c>
      <c r="M106" s="292" t="s">
        <v>303</v>
      </c>
      <c r="N106" s="293">
        <f t="shared" si="6"/>
        <v>40000</v>
      </c>
      <c r="O106" s="50">
        <v>0</v>
      </c>
      <c r="P106" s="49">
        <f aca="true" t="shared" si="7" ref="P106:P114">Q106+R106</f>
        <v>40000</v>
      </c>
      <c r="Q106" s="49">
        <v>40000</v>
      </c>
      <c r="R106" s="218">
        <v>0</v>
      </c>
      <c r="S106" s="50" t="s">
        <v>58</v>
      </c>
      <c r="T106" s="313">
        <v>100</v>
      </c>
      <c r="U106" s="314">
        <v>1</v>
      </c>
      <c r="V106" s="132">
        <v>118</v>
      </c>
      <c r="W106" s="53" t="s">
        <v>299</v>
      </c>
      <c r="X106" s="53" t="s">
        <v>134</v>
      </c>
      <c r="Y106" s="139" t="s">
        <v>61</v>
      </c>
      <c r="Z106" s="139"/>
    </row>
    <row r="107" spans="2:26" ht="30" customHeight="1">
      <c r="B107" s="71" t="s">
        <v>304</v>
      </c>
      <c r="C107" s="444" t="s">
        <v>305</v>
      </c>
      <c r="D107" s="445"/>
      <c r="E107" s="445"/>
      <c r="F107" s="446"/>
      <c r="G107" s="71" t="s">
        <v>118</v>
      </c>
      <c r="H107" s="71">
        <v>10</v>
      </c>
      <c r="I107" s="71" t="s">
        <v>192</v>
      </c>
      <c r="J107" s="44" t="s">
        <v>129</v>
      </c>
      <c r="K107" s="44" t="s">
        <v>110</v>
      </c>
      <c r="L107" s="133" t="s">
        <v>306</v>
      </c>
      <c r="M107" s="292" t="s">
        <v>307</v>
      </c>
      <c r="N107" s="293">
        <f t="shared" si="6"/>
        <v>40000</v>
      </c>
      <c r="O107" s="50">
        <v>0</v>
      </c>
      <c r="P107" s="49">
        <f t="shared" si="7"/>
        <v>40000</v>
      </c>
      <c r="Q107" s="49">
        <v>40000</v>
      </c>
      <c r="R107" s="218">
        <v>0</v>
      </c>
      <c r="S107" s="50" t="s">
        <v>58</v>
      </c>
      <c r="T107" s="313">
        <v>100</v>
      </c>
      <c r="U107" s="314">
        <v>1</v>
      </c>
      <c r="V107" s="132">
        <v>195</v>
      </c>
      <c r="W107" s="53" t="s">
        <v>299</v>
      </c>
      <c r="X107" s="53" t="s">
        <v>60</v>
      </c>
      <c r="Y107" s="139" t="s">
        <v>61</v>
      </c>
      <c r="Z107" s="139"/>
    </row>
    <row r="108" spans="2:26" ht="30" customHeight="1">
      <c r="B108" s="71" t="s">
        <v>308</v>
      </c>
      <c r="C108" s="444" t="s">
        <v>309</v>
      </c>
      <c r="D108" s="445"/>
      <c r="E108" s="445"/>
      <c r="F108" s="446"/>
      <c r="G108" s="71" t="s">
        <v>118</v>
      </c>
      <c r="H108" s="71">
        <v>10</v>
      </c>
      <c r="I108" s="71" t="s">
        <v>84</v>
      </c>
      <c r="J108" s="44" t="s">
        <v>129</v>
      </c>
      <c r="K108" s="44" t="s">
        <v>110</v>
      </c>
      <c r="L108" s="133" t="s">
        <v>310</v>
      </c>
      <c r="M108" s="292" t="s">
        <v>186</v>
      </c>
      <c r="N108" s="293">
        <f t="shared" si="6"/>
        <v>200000</v>
      </c>
      <c r="O108" s="50">
        <v>0</v>
      </c>
      <c r="P108" s="49">
        <f t="shared" si="7"/>
        <v>200000</v>
      </c>
      <c r="Q108" s="49">
        <v>200000</v>
      </c>
      <c r="R108" s="218">
        <v>0</v>
      </c>
      <c r="S108" s="50" t="s">
        <v>311</v>
      </c>
      <c r="T108" s="313">
        <v>1</v>
      </c>
      <c r="U108" s="314">
        <v>1</v>
      </c>
      <c r="V108" s="132">
        <v>174</v>
      </c>
      <c r="W108" s="53" t="s">
        <v>299</v>
      </c>
      <c r="X108" s="53" t="s">
        <v>60</v>
      </c>
      <c r="Y108" s="139" t="s">
        <v>61</v>
      </c>
      <c r="Z108" s="139"/>
    </row>
    <row r="109" spans="2:26" ht="30" customHeight="1">
      <c r="B109" s="71" t="s">
        <v>312</v>
      </c>
      <c r="C109" s="444" t="s">
        <v>313</v>
      </c>
      <c r="D109" s="445"/>
      <c r="E109" s="445"/>
      <c r="F109" s="446"/>
      <c r="G109" s="71" t="s">
        <v>118</v>
      </c>
      <c r="H109" s="71">
        <v>10</v>
      </c>
      <c r="I109" s="71" t="s">
        <v>84</v>
      </c>
      <c r="J109" s="44" t="s">
        <v>129</v>
      </c>
      <c r="K109" s="44" t="s">
        <v>110</v>
      </c>
      <c r="L109" s="133" t="s">
        <v>314</v>
      </c>
      <c r="M109" s="292" t="s">
        <v>315</v>
      </c>
      <c r="N109" s="293">
        <f t="shared" si="6"/>
        <v>200000</v>
      </c>
      <c r="O109" s="50">
        <v>0</v>
      </c>
      <c r="P109" s="49">
        <f t="shared" si="7"/>
        <v>200000</v>
      </c>
      <c r="Q109" s="49">
        <v>200000</v>
      </c>
      <c r="R109" s="218">
        <v>0</v>
      </c>
      <c r="S109" s="50" t="s">
        <v>311</v>
      </c>
      <c r="T109" s="313">
        <v>1</v>
      </c>
      <c r="U109" s="314">
        <v>1</v>
      </c>
      <c r="V109" s="132">
        <v>122</v>
      </c>
      <c r="W109" s="53" t="s">
        <v>299</v>
      </c>
      <c r="X109" s="53" t="s">
        <v>134</v>
      </c>
      <c r="Y109" s="139" t="s">
        <v>61</v>
      </c>
      <c r="Z109" s="139"/>
    </row>
    <row r="110" spans="2:26" ht="30" customHeight="1">
      <c r="B110" s="71" t="s">
        <v>316</v>
      </c>
      <c r="C110" s="444" t="s">
        <v>317</v>
      </c>
      <c r="D110" s="445"/>
      <c r="E110" s="445"/>
      <c r="F110" s="446"/>
      <c r="G110" s="71" t="s">
        <v>118</v>
      </c>
      <c r="H110" s="71">
        <v>10</v>
      </c>
      <c r="I110" s="71" t="s">
        <v>192</v>
      </c>
      <c r="J110" s="44" t="s">
        <v>129</v>
      </c>
      <c r="K110" s="44" t="s">
        <v>110</v>
      </c>
      <c r="L110" s="133" t="s">
        <v>194</v>
      </c>
      <c r="M110" s="292" t="s">
        <v>195</v>
      </c>
      <c r="N110" s="293">
        <f t="shared" si="6"/>
        <v>150000</v>
      </c>
      <c r="O110" s="50">
        <v>0</v>
      </c>
      <c r="P110" s="49">
        <f t="shared" si="7"/>
        <v>150000</v>
      </c>
      <c r="Q110" s="49">
        <v>150000</v>
      </c>
      <c r="R110" s="218">
        <v>0</v>
      </c>
      <c r="S110" s="50" t="s">
        <v>311</v>
      </c>
      <c r="T110" s="313">
        <v>1</v>
      </c>
      <c r="U110" s="314">
        <v>1</v>
      </c>
      <c r="V110" s="132">
        <v>50</v>
      </c>
      <c r="W110" s="53" t="s">
        <v>299</v>
      </c>
      <c r="X110" s="53"/>
      <c r="Y110" s="139" t="s">
        <v>61</v>
      </c>
      <c r="Z110" s="139"/>
    </row>
    <row r="111" spans="2:26" ht="30" customHeight="1">
      <c r="B111" s="71" t="s">
        <v>318</v>
      </c>
      <c r="C111" s="444" t="s">
        <v>319</v>
      </c>
      <c r="D111" s="445"/>
      <c r="E111" s="445"/>
      <c r="F111" s="446"/>
      <c r="G111" s="71" t="s">
        <v>118</v>
      </c>
      <c r="H111" s="71">
        <v>10</v>
      </c>
      <c r="I111" s="71" t="s">
        <v>84</v>
      </c>
      <c r="J111" s="44" t="s">
        <v>129</v>
      </c>
      <c r="K111" s="44" t="s">
        <v>110</v>
      </c>
      <c r="L111" s="133" t="s">
        <v>320</v>
      </c>
      <c r="M111" s="292" t="s">
        <v>321</v>
      </c>
      <c r="N111" s="293">
        <f t="shared" si="6"/>
        <v>200000</v>
      </c>
      <c r="O111" s="50">
        <v>0</v>
      </c>
      <c r="P111" s="49">
        <f t="shared" si="7"/>
        <v>200000</v>
      </c>
      <c r="Q111" s="49">
        <v>200000</v>
      </c>
      <c r="R111" s="218">
        <v>0</v>
      </c>
      <c r="S111" s="50" t="s">
        <v>311</v>
      </c>
      <c r="T111" s="313">
        <v>1</v>
      </c>
      <c r="U111" s="314">
        <v>1</v>
      </c>
      <c r="V111" s="132">
        <v>420</v>
      </c>
      <c r="W111" s="53" t="s">
        <v>299</v>
      </c>
      <c r="X111" s="53" t="s">
        <v>60</v>
      </c>
      <c r="Y111" s="139" t="s">
        <v>61</v>
      </c>
      <c r="Z111" s="139"/>
    </row>
    <row r="112" spans="2:26" ht="30" customHeight="1">
      <c r="B112" s="71" t="s">
        <v>322</v>
      </c>
      <c r="C112" s="444" t="s">
        <v>305</v>
      </c>
      <c r="D112" s="445"/>
      <c r="E112" s="445"/>
      <c r="F112" s="446"/>
      <c r="G112" s="71" t="s">
        <v>118</v>
      </c>
      <c r="H112" s="71">
        <v>10</v>
      </c>
      <c r="I112" s="71" t="s">
        <v>192</v>
      </c>
      <c r="J112" s="44" t="s">
        <v>129</v>
      </c>
      <c r="K112" s="44" t="s">
        <v>110</v>
      </c>
      <c r="L112" s="133" t="s">
        <v>323</v>
      </c>
      <c r="M112" s="292" t="s">
        <v>324</v>
      </c>
      <c r="N112" s="293">
        <f t="shared" si="6"/>
        <v>40000</v>
      </c>
      <c r="O112" s="50">
        <v>0</v>
      </c>
      <c r="P112" s="49">
        <f t="shared" si="7"/>
        <v>40000</v>
      </c>
      <c r="Q112" s="49">
        <v>40000</v>
      </c>
      <c r="R112" s="218">
        <v>0</v>
      </c>
      <c r="S112" s="50" t="s">
        <v>58</v>
      </c>
      <c r="T112" s="313">
        <v>100</v>
      </c>
      <c r="U112" s="314">
        <v>1</v>
      </c>
      <c r="V112" s="132">
        <v>442</v>
      </c>
      <c r="W112" s="53" t="s">
        <v>299</v>
      </c>
      <c r="X112" s="53" t="s">
        <v>60</v>
      </c>
      <c r="Y112" s="139" t="s">
        <v>61</v>
      </c>
      <c r="Z112" s="139"/>
    </row>
    <row r="113" spans="2:26" ht="30" customHeight="1">
      <c r="B113" s="61" t="s">
        <v>325</v>
      </c>
      <c r="C113" s="444" t="s">
        <v>326</v>
      </c>
      <c r="D113" s="445"/>
      <c r="E113" s="445"/>
      <c r="F113" s="446"/>
      <c r="G113" s="61" t="s">
        <v>118</v>
      </c>
      <c r="H113" s="61">
        <v>10</v>
      </c>
      <c r="I113" s="61" t="s">
        <v>192</v>
      </c>
      <c r="J113" s="44" t="s">
        <v>129</v>
      </c>
      <c r="K113" s="62" t="s">
        <v>110</v>
      </c>
      <c r="L113" s="315" t="s">
        <v>255</v>
      </c>
      <c r="M113" s="292" t="s">
        <v>256</v>
      </c>
      <c r="N113" s="316">
        <f t="shared" si="6"/>
        <v>400000</v>
      </c>
      <c r="O113" s="64">
        <v>0</v>
      </c>
      <c r="P113" s="65">
        <f t="shared" si="7"/>
        <v>400000</v>
      </c>
      <c r="Q113" s="65">
        <v>400000</v>
      </c>
      <c r="R113" s="273">
        <v>0</v>
      </c>
      <c r="S113" s="64" t="s">
        <v>327</v>
      </c>
      <c r="T113" s="317">
        <v>1</v>
      </c>
      <c r="U113" s="318">
        <v>1</v>
      </c>
      <c r="V113" s="319">
        <v>240</v>
      </c>
      <c r="W113" s="68" t="s">
        <v>299</v>
      </c>
      <c r="X113" s="53"/>
      <c r="Y113" s="320" t="s">
        <v>61</v>
      </c>
      <c r="Z113" s="320"/>
    </row>
    <row r="114" spans="2:26" ht="30" customHeight="1" thickBot="1">
      <c r="B114" s="193" t="s">
        <v>328</v>
      </c>
      <c r="C114" s="480" t="s">
        <v>329</v>
      </c>
      <c r="D114" s="481"/>
      <c r="E114" s="481"/>
      <c r="F114" s="482"/>
      <c r="G114" s="193" t="s">
        <v>118</v>
      </c>
      <c r="H114" s="193">
        <v>10</v>
      </c>
      <c r="I114" s="193" t="s">
        <v>330</v>
      </c>
      <c r="J114" s="276" t="s">
        <v>129</v>
      </c>
      <c r="K114" s="276" t="s">
        <v>157</v>
      </c>
      <c r="L114" s="321" t="s">
        <v>331</v>
      </c>
      <c r="M114" s="306" t="s">
        <v>303</v>
      </c>
      <c r="N114" s="300">
        <f t="shared" si="6"/>
        <v>300000</v>
      </c>
      <c r="O114" s="301">
        <v>0</v>
      </c>
      <c r="P114" s="278">
        <f t="shared" si="7"/>
        <v>300000</v>
      </c>
      <c r="Q114" s="278">
        <v>300000</v>
      </c>
      <c r="R114" s="279">
        <v>0</v>
      </c>
      <c r="S114" s="301" t="s">
        <v>332</v>
      </c>
      <c r="T114" s="322">
        <v>12</v>
      </c>
      <c r="U114" s="323">
        <v>1</v>
      </c>
      <c r="V114" s="295">
        <v>70</v>
      </c>
      <c r="W114" s="232" t="s">
        <v>299</v>
      </c>
      <c r="X114" s="232"/>
      <c r="Y114" s="324" t="s">
        <v>61</v>
      </c>
      <c r="Z114" s="324"/>
    </row>
    <row r="115" spans="2:25" ht="13.5" thickBot="1">
      <c r="B115" s="28"/>
      <c r="C115" s="102"/>
      <c r="D115" s="102"/>
      <c r="E115" s="102"/>
      <c r="F115" s="102"/>
      <c r="G115" s="102"/>
      <c r="H115" s="28"/>
      <c r="I115" s="28"/>
      <c r="J115" s="28"/>
      <c r="K115" s="28"/>
      <c r="L115" s="203" t="s">
        <v>39</v>
      </c>
      <c r="M115" s="203"/>
      <c r="N115" s="204">
        <f>SUM(N104:N114)</f>
        <v>1820000</v>
      </c>
      <c r="O115" s="205"/>
      <c r="P115" s="204">
        <f>SUM(P104:P114)</f>
        <v>1820000</v>
      </c>
      <c r="Q115" s="204">
        <f>SUM(Q104:Q114)</f>
        <v>1820000</v>
      </c>
      <c r="R115" s="204">
        <f>SUM(R105:R114)</f>
        <v>0</v>
      </c>
      <c r="S115" s="310"/>
      <c r="T115" s="102"/>
      <c r="U115" s="102"/>
      <c r="V115" s="325"/>
      <c r="W115" s="102"/>
      <c r="X115" s="102"/>
      <c r="Y115" s="102"/>
    </row>
    <row r="116" spans="2:24" ht="13.5" thickBot="1">
      <c r="B116" s="432" t="s">
        <v>22</v>
      </c>
      <c r="C116" s="432" t="s">
        <v>23</v>
      </c>
      <c r="D116" s="432"/>
      <c r="E116" s="432"/>
      <c r="F116" s="432"/>
      <c r="G116" s="432" t="s">
        <v>24</v>
      </c>
      <c r="H116" s="432" t="s">
        <v>25</v>
      </c>
      <c r="I116" s="432" t="s">
        <v>26</v>
      </c>
      <c r="J116" s="432" t="s">
        <v>28</v>
      </c>
      <c r="K116" s="432" t="s">
        <v>29</v>
      </c>
      <c r="L116" s="432" t="s">
        <v>31</v>
      </c>
      <c r="M116" s="432" t="s">
        <v>32</v>
      </c>
      <c r="N116" s="432" t="s">
        <v>33</v>
      </c>
      <c r="O116" s="432"/>
      <c r="P116" s="432"/>
      <c r="Q116" s="432"/>
      <c r="R116" s="432" t="s">
        <v>34</v>
      </c>
      <c r="S116" s="432"/>
      <c r="T116" s="432"/>
      <c r="U116" s="432" t="s">
        <v>35</v>
      </c>
      <c r="V116" s="432" t="s">
        <v>36</v>
      </c>
      <c r="W116" s="432" t="s">
        <v>37</v>
      </c>
      <c r="X116" s="432" t="s">
        <v>38</v>
      </c>
    </row>
    <row r="117" spans="2:24" ht="27.75" thickBot="1">
      <c r="B117" s="432"/>
      <c r="C117" s="432"/>
      <c r="D117" s="432"/>
      <c r="E117" s="432"/>
      <c r="F117" s="432"/>
      <c r="G117" s="432"/>
      <c r="H117" s="432"/>
      <c r="I117" s="432"/>
      <c r="J117" s="432"/>
      <c r="K117" s="432"/>
      <c r="L117" s="432"/>
      <c r="M117" s="432"/>
      <c r="N117" s="26" t="s">
        <v>39</v>
      </c>
      <c r="O117" s="26" t="s">
        <v>40</v>
      </c>
      <c r="P117" s="26" t="s">
        <v>211</v>
      </c>
      <c r="Q117" s="26" t="s">
        <v>333</v>
      </c>
      <c r="R117" s="26" t="s">
        <v>43</v>
      </c>
      <c r="S117" s="26" t="s">
        <v>44</v>
      </c>
      <c r="T117" s="26" t="s">
        <v>45</v>
      </c>
      <c r="U117" s="432"/>
      <c r="V117" s="432"/>
      <c r="W117" s="432"/>
      <c r="X117" s="432"/>
    </row>
    <row r="118" spans="2:24" ht="5.25" customHeight="1" thickBot="1">
      <c r="B118" s="326"/>
      <c r="C118" s="326"/>
      <c r="D118" s="326"/>
      <c r="E118" s="326"/>
      <c r="F118" s="326"/>
      <c r="G118" s="326"/>
      <c r="H118" s="326"/>
      <c r="I118" s="326"/>
      <c r="J118" s="326"/>
      <c r="K118" s="326"/>
      <c r="L118" s="326"/>
      <c r="M118" s="326"/>
      <c r="N118" s="326"/>
      <c r="O118" s="326"/>
      <c r="P118" s="326"/>
      <c r="Q118" s="326"/>
      <c r="R118" s="326"/>
      <c r="S118" s="326"/>
      <c r="T118" s="326"/>
      <c r="U118" s="326"/>
      <c r="V118" s="326"/>
      <c r="W118" s="326"/>
      <c r="X118" s="326"/>
    </row>
    <row r="119" spans="2:24" ht="12.75">
      <c r="B119" s="327">
        <v>11</v>
      </c>
      <c r="C119" s="502" t="s">
        <v>334</v>
      </c>
      <c r="D119" s="502"/>
      <c r="E119" s="502"/>
      <c r="F119" s="502"/>
      <c r="G119" s="328"/>
      <c r="H119" s="328"/>
      <c r="I119" s="329"/>
      <c r="J119" s="329"/>
      <c r="K119" s="330"/>
      <c r="L119" s="331"/>
      <c r="M119" s="285"/>
      <c r="N119" s="332"/>
      <c r="O119" s="333"/>
      <c r="P119" s="333"/>
      <c r="Q119" s="212"/>
      <c r="R119" s="30"/>
      <c r="S119" s="334"/>
      <c r="T119" s="335"/>
      <c r="U119" s="336"/>
      <c r="V119" s="335"/>
      <c r="W119" s="337"/>
      <c r="X119" s="337"/>
    </row>
    <row r="120" spans="2:24" ht="30" customHeight="1">
      <c r="B120" s="338">
        <v>1000</v>
      </c>
      <c r="C120" s="503" t="s">
        <v>335</v>
      </c>
      <c r="D120" s="504"/>
      <c r="E120" s="504"/>
      <c r="F120" s="505"/>
      <c r="G120" s="339"/>
      <c r="H120" s="339"/>
      <c r="I120" s="340"/>
      <c r="J120" s="340"/>
      <c r="K120" s="341"/>
      <c r="L120" s="342"/>
      <c r="M120" s="343"/>
      <c r="N120" s="344"/>
      <c r="O120" s="345"/>
      <c r="P120" s="345"/>
      <c r="Q120" s="346"/>
      <c r="R120" s="56"/>
      <c r="S120" s="347"/>
      <c r="T120" s="348"/>
      <c r="U120" s="349"/>
      <c r="V120" s="348"/>
      <c r="W120" s="350"/>
      <c r="X120" s="350"/>
    </row>
    <row r="121" spans="2:24" ht="30" customHeight="1">
      <c r="B121" s="351">
        <v>121</v>
      </c>
      <c r="C121" s="500" t="s">
        <v>336</v>
      </c>
      <c r="D121" s="500"/>
      <c r="E121" s="500"/>
      <c r="F121" s="500"/>
      <c r="G121" s="132" t="s">
        <v>118</v>
      </c>
      <c r="H121" s="42">
        <v>11</v>
      </c>
      <c r="I121" s="352"/>
      <c r="J121" s="352"/>
      <c r="K121" s="353" t="s">
        <v>337</v>
      </c>
      <c r="L121" s="183">
        <f>N121</f>
        <v>582000</v>
      </c>
      <c r="M121" s="354">
        <v>0</v>
      </c>
      <c r="N121" s="355">
        <f>O121+Q121</f>
        <v>582000</v>
      </c>
      <c r="O121" s="183">
        <v>582000</v>
      </c>
      <c r="P121" s="183">
        <v>0</v>
      </c>
      <c r="Q121" s="183">
        <v>0</v>
      </c>
      <c r="R121" s="42"/>
      <c r="S121" s="356"/>
      <c r="T121" s="357">
        <v>1</v>
      </c>
      <c r="U121" s="358"/>
      <c r="V121" s="357"/>
      <c r="W121" s="359"/>
      <c r="X121" s="359"/>
    </row>
    <row r="122" spans="2:24" ht="30" customHeight="1">
      <c r="B122" s="351">
        <v>122</v>
      </c>
      <c r="C122" s="500" t="s">
        <v>338</v>
      </c>
      <c r="D122" s="500"/>
      <c r="E122" s="500"/>
      <c r="F122" s="500"/>
      <c r="G122" s="132" t="s">
        <v>118</v>
      </c>
      <c r="H122" s="42">
        <v>11</v>
      </c>
      <c r="I122" s="352"/>
      <c r="J122" s="352"/>
      <c r="K122" s="353" t="s">
        <v>337</v>
      </c>
      <c r="L122" s="183">
        <f>N122</f>
        <v>80000</v>
      </c>
      <c r="M122" s="354">
        <v>0</v>
      </c>
      <c r="N122" s="355">
        <f>O122+Q123</f>
        <v>80000</v>
      </c>
      <c r="O122" s="183">
        <v>80000</v>
      </c>
      <c r="P122" s="345">
        <v>0</v>
      </c>
      <c r="Q122" s="183">
        <v>0</v>
      </c>
      <c r="R122" s="42"/>
      <c r="S122" s="356"/>
      <c r="T122" s="357">
        <v>1</v>
      </c>
      <c r="U122" s="358"/>
      <c r="V122" s="357"/>
      <c r="W122" s="359"/>
      <c r="X122" s="359"/>
    </row>
    <row r="123" spans="2:24" ht="30" customHeight="1">
      <c r="B123" s="338">
        <v>3500</v>
      </c>
      <c r="C123" s="506" t="s">
        <v>339</v>
      </c>
      <c r="D123" s="507"/>
      <c r="E123" s="507"/>
      <c r="F123" s="508"/>
      <c r="G123" s="73"/>
      <c r="H123" s="42"/>
      <c r="I123" s="352"/>
      <c r="J123" s="352"/>
      <c r="K123" s="341"/>
      <c r="L123" s="342"/>
      <c r="M123" s="343"/>
      <c r="N123" s="344"/>
      <c r="O123" s="345"/>
      <c r="P123" s="345"/>
      <c r="Q123" s="183"/>
      <c r="R123" s="42"/>
      <c r="S123" s="356"/>
      <c r="T123" s="73"/>
      <c r="U123" s="358"/>
      <c r="V123" s="357"/>
      <c r="W123" s="359"/>
      <c r="X123" s="359"/>
    </row>
    <row r="124" spans="2:24" ht="30" customHeight="1">
      <c r="B124" s="351">
        <v>355</v>
      </c>
      <c r="C124" s="500" t="s">
        <v>340</v>
      </c>
      <c r="D124" s="500"/>
      <c r="E124" s="500"/>
      <c r="F124" s="500"/>
      <c r="G124" s="132" t="s">
        <v>118</v>
      </c>
      <c r="H124" s="42">
        <v>11</v>
      </c>
      <c r="I124" s="352"/>
      <c r="J124" s="352"/>
      <c r="K124" s="353" t="s">
        <v>337</v>
      </c>
      <c r="L124" s="183">
        <f>N124</f>
        <v>351086.4</v>
      </c>
      <c r="M124" s="354">
        <v>0</v>
      </c>
      <c r="N124" s="355">
        <f>O124+Q125</f>
        <v>351086.4</v>
      </c>
      <c r="O124" s="183">
        <v>351086.4</v>
      </c>
      <c r="P124" s="183">
        <v>0</v>
      </c>
      <c r="Q124" s="183">
        <v>0</v>
      </c>
      <c r="R124" s="42"/>
      <c r="S124" s="356"/>
      <c r="T124" s="314">
        <v>1</v>
      </c>
      <c r="U124" s="358"/>
      <c r="V124" s="357"/>
      <c r="W124" s="359"/>
      <c r="X124" s="359"/>
    </row>
    <row r="125" spans="2:24" ht="30" customHeight="1" thickBot="1">
      <c r="B125" s="360">
        <v>2000</v>
      </c>
      <c r="C125" s="501" t="s">
        <v>341</v>
      </c>
      <c r="D125" s="501"/>
      <c r="E125" s="501"/>
      <c r="F125" s="501"/>
      <c r="G125" s="295" t="s">
        <v>118</v>
      </c>
      <c r="H125" s="361">
        <v>11</v>
      </c>
      <c r="I125" s="362"/>
      <c r="J125" s="362"/>
      <c r="K125" s="363" t="s">
        <v>337</v>
      </c>
      <c r="L125" s="198">
        <f>N125</f>
        <v>100000</v>
      </c>
      <c r="M125" s="364">
        <v>0</v>
      </c>
      <c r="N125" s="365">
        <f>O125+Q126</f>
        <v>100000</v>
      </c>
      <c r="O125" s="198">
        <v>100000</v>
      </c>
      <c r="P125" s="198">
        <v>0</v>
      </c>
      <c r="Q125" s="198">
        <v>0</v>
      </c>
      <c r="R125" s="295"/>
      <c r="S125" s="366"/>
      <c r="T125" s="323">
        <v>1</v>
      </c>
      <c r="U125" s="322"/>
      <c r="V125" s="323"/>
      <c r="W125" s="324"/>
      <c r="X125" s="324"/>
    </row>
    <row r="126" spans="2:24" ht="13.5" thickBot="1">
      <c r="B126" s="28"/>
      <c r="C126" s="28"/>
      <c r="D126" s="28"/>
      <c r="E126" s="28"/>
      <c r="F126" s="28"/>
      <c r="G126" s="28"/>
      <c r="H126" s="28"/>
      <c r="I126" s="28"/>
      <c r="J126" s="28"/>
      <c r="K126" s="203" t="s">
        <v>39</v>
      </c>
      <c r="L126" s="204">
        <f>SUM(L121:L125)</f>
        <v>1113086.4</v>
      </c>
      <c r="M126" s="205"/>
      <c r="N126" s="204">
        <f>SUM(N121:N125)</f>
        <v>1113086.4</v>
      </c>
      <c r="O126" s="204">
        <f>SUM(O121:O125)</f>
        <v>1113086.4</v>
      </c>
      <c r="P126" s="204">
        <f>SUM(P121:P125)</f>
        <v>0</v>
      </c>
      <c r="Q126" s="204">
        <f>SUM(Q116:Q125)</f>
        <v>0</v>
      </c>
      <c r="R126" s="28"/>
      <c r="S126" s="28"/>
      <c r="T126" s="28"/>
      <c r="U126" s="28"/>
      <c r="V126" s="28"/>
      <c r="W126" s="28"/>
      <c r="X126" s="28"/>
    </row>
    <row r="127" spans="2:23" ht="13.5" thickBot="1">
      <c r="B127" s="432" t="s">
        <v>22</v>
      </c>
      <c r="C127" s="432" t="s">
        <v>23</v>
      </c>
      <c r="D127" s="432"/>
      <c r="E127" s="432"/>
      <c r="F127" s="432"/>
      <c r="G127" s="432" t="s">
        <v>24</v>
      </c>
      <c r="H127" s="432" t="s">
        <v>25</v>
      </c>
      <c r="I127" s="432" t="s">
        <v>26</v>
      </c>
      <c r="J127" s="432" t="s">
        <v>28</v>
      </c>
      <c r="K127" s="432" t="s">
        <v>29</v>
      </c>
      <c r="L127" s="432" t="s">
        <v>31</v>
      </c>
      <c r="M127" s="432" t="s">
        <v>32</v>
      </c>
      <c r="N127" s="432" t="s">
        <v>33</v>
      </c>
      <c r="O127" s="432"/>
      <c r="P127" s="432"/>
      <c r="Q127" s="432" t="s">
        <v>34</v>
      </c>
      <c r="R127" s="432"/>
      <c r="S127" s="432"/>
      <c r="T127" s="432" t="s">
        <v>35</v>
      </c>
      <c r="U127" s="432" t="s">
        <v>36</v>
      </c>
      <c r="V127" s="432" t="s">
        <v>37</v>
      </c>
      <c r="W127" s="433" t="s">
        <v>342</v>
      </c>
    </row>
    <row r="128" spans="2:23" ht="18.75" thickBot="1">
      <c r="B128" s="432"/>
      <c r="C128" s="432"/>
      <c r="D128" s="432"/>
      <c r="E128" s="432"/>
      <c r="F128" s="432"/>
      <c r="G128" s="432"/>
      <c r="H128" s="432"/>
      <c r="I128" s="432"/>
      <c r="J128" s="432"/>
      <c r="K128" s="432"/>
      <c r="L128" s="432"/>
      <c r="M128" s="432"/>
      <c r="N128" s="26" t="s">
        <v>39</v>
      </c>
      <c r="O128" s="26" t="s">
        <v>40</v>
      </c>
      <c r="P128" s="26" t="s">
        <v>333</v>
      </c>
      <c r="Q128" s="26" t="s">
        <v>43</v>
      </c>
      <c r="R128" s="26" t="s">
        <v>44</v>
      </c>
      <c r="S128" s="26" t="s">
        <v>45</v>
      </c>
      <c r="T128" s="432"/>
      <c r="U128" s="432"/>
      <c r="V128" s="432"/>
      <c r="W128" s="434"/>
    </row>
    <row r="129" spans="2:23" ht="5.25" customHeight="1" thickBot="1">
      <c r="B129" s="28"/>
      <c r="C129" s="28"/>
      <c r="D129" s="28"/>
      <c r="E129" s="28"/>
      <c r="F129" s="28"/>
      <c r="G129" s="28"/>
      <c r="H129" s="28"/>
      <c r="I129" s="28"/>
      <c r="J129" s="28"/>
      <c r="K129" s="28"/>
      <c r="L129" s="28"/>
      <c r="M129" s="28"/>
      <c r="N129" s="29"/>
      <c r="O129" s="29"/>
      <c r="P129" s="29"/>
      <c r="Q129" s="29"/>
      <c r="R129" s="29"/>
      <c r="S129" s="29"/>
      <c r="T129" s="29"/>
      <c r="U129" s="29"/>
      <c r="V129" s="29"/>
      <c r="W129" s="29"/>
    </row>
    <row r="130" spans="2:23" ht="12.75">
      <c r="B130" s="367">
        <v>12</v>
      </c>
      <c r="C130" s="497" t="s">
        <v>343</v>
      </c>
      <c r="D130" s="497"/>
      <c r="E130" s="497"/>
      <c r="F130" s="497"/>
      <c r="G130" s="368"/>
      <c r="H130" s="368"/>
      <c r="I130" s="369"/>
      <c r="J130" s="369"/>
      <c r="K130" s="370"/>
      <c r="L130" s="371"/>
      <c r="M130" s="372"/>
      <c r="N130" s="373"/>
      <c r="O130" s="374"/>
      <c r="P130" s="375"/>
      <c r="Q130" s="376"/>
      <c r="R130" s="377"/>
      <c r="S130" s="378"/>
      <c r="T130" s="379"/>
      <c r="U130" s="378"/>
      <c r="V130" s="380"/>
      <c r="W130" s="380"/>
    </row>
    <row r="131" spans="2:23" ht="30" customHeight="1">
      <c r="B131" s="338">
        <v>1</v>
      </c>
      <c r="C131" s="509" t="s">
        <v>344</v>
      </c>
      <c r="D131" s="509"/>
      <c r="E131" s="509"/>
      <c r="F131" s="509"/>
      <c r="G131" s="132" t="s">
        <v>118</v>
      </c>
      <c r="H131" s="132">
        <v>12</v>
      </c>
      <c r="I131" s="290"/>
      <c r="J131" s="290"/>
      <c r="K131" s="381" t="s">
        <v>337</v>
      </c>
      <c r="L131" s="183">
        <f>N131</f>
        <v>442057.64</v>
      </c>
      <c r="M131" s="354">
        <v>0</v>
      </c>
      <c r="N131" s="355">
        <f>O131+P131</f>
        <v>442057.64</v>
      </c>
      <c r="O131" s="183">
        <v>442057.64</v>
      </c>
      <c r="P131" s="382">
        <v>0</v>
      </c>
      <c r="Q131" s="42"/>
      <c r="R131" s="383"/>
      <c r="S131" s="357">
        <v>1</v>
      </c>
      <c r="T131" s="384"/>
      <c r="U131" s="385"/>
      <c r="V131" s="359"/>
      <c r="W131" s="359"/>
    </row>
    <row r="132" spans="2:23" ht="30" customHeight="1" thickBot="1">
      <c r="B132" s="360">
        <v>2</v>
      </c>
      <c r="C132" s="510" t="s">
        <v>345</v>
      </c>
      <c r="D132" s="511"/>
      <c r="E132" s="511"/>
      <c r="F132" s="511"/>
      <c r="G132" s="295" t="s">
        <v>118</v>
      </c>
      <c r="H132" s="295">
        <v>12</v>
      </c>
      <c r="I132" s="362"/>
      <c r="J132" s="362"/>
      <c r="K132" s="386" t="s">
        <v>337</v>
      </c>
      <c r="L132" s="198">
        <f>N132</f>
        <v>300000</v>
      </c>
      <c r="M132" s="364">
        <v>0</v>
      </c>
      <c r="N132" s="365">
        <f>O132+P132</f>
        <v>300000</v>
      </c>
      <c r="O132" s="198">
        <v>300000</v>
      </c>
      <c r="P132" s="387">
        <v>0</v>
      </c>
      <c r="Q132" s="361"/>
      <c r="R132" s="388"/>
      <c r="S132" s="389">
        <v>1</v>
      </c>
      <c r="T132" s="390"/>
      <c r="U132" s="391"/>
      <c r="V132" s="392"/>
      <c r="W132" s="392"/>
    </row>
    <row r="133" spans="2:23" ht="13.5" thickBot="1">
      <c r="B133" s="28"/>
      <c r="C133" s="28"/>
      <c r="D133" s="28"/>
      <c r="E133" s="28"/>
      <c r="F133" s="28"/>
      <c r="G133" s="28"/>
      <c r="H133" s="28"/>
      <c r="I133" s="28"/>
      <c r="J133" s="28"/>
      <c r="K133" s="203" t="s">
        <v>39</v>
      </c>
      <c r="L133" s="204">
        <f>SUM(L130:L132)</f>
        <v>742057.64</v>
      </c>
      <c r="M133" s="205"/>
      <c r="N133" s="204">
        <f>SUM(N127:N132)</f>
        <v>742057.64</v>
      </c>
      <c r="O133" s="204">
        <f>SUM(O127:O132)</f>
        <v>742057.64</v>
      </c>
      <c r="P133" s="204">
        <f>SUM(P127:P132)</f>
        <v>0</v>
      </c>
      <c r="Q133" s="28"/>
      <c r="R133" s="28"/>
      <c r="S133" s="28"/>
      <c r="T133" s="28"/>
      <c r="U133" s="28"/>
      <c r="V133" s="28"/>
      <c r="W133" s="28"/>
    </row>
    <row r="134" spans="2:23" ht="13.5" thickBot="1">
      <c r="B134" s="432" t="s">
        <v>346</v>
      </c>
      <c r="C134" s="432" t="s">
        <v>23</v>
      </c>
      <c r="D134" s="432"/>
      <c r="E134" s="432"/>
      <c r="F134" s="432"/>
      <c r="G134" s="432" t="s">
        <v>24</v>
      </c>
      <c r="H134" s="432" t="s">
        <v>25</v>
      </c>
      <c r="I134" s="432" t="s">
        <v>26</v>
      </c>
      <c r="J134" s="432" t="s">
        <v>29</v>
      </c>
      <c r="K134" s="432" t="s">
        <v>31</v>
      </c>
      <c r="L134" s="432" t="s">
        <v>32</v>
      </c>
      <c r="M134" s="432" t="s">
        <v>33</v>
      </c>
      <c r="N134" s="432"/>
      <c r="O134" s="432"/>
      <c r="P134" s="432"/>
      <c r="Q134" s="26"/>
      <c r="R134" s="432" t="s">
        <v>34</v>
      </c>
      <c r="S134" s="432"/>
      <c r="T134" s="432"/>
      <c r="U134" s="432" t="s">
        <v>35</v>
      </c>
      <c r="V134" s="432" t="s">
        <v>347</v>
      </c>
      <c r="W134" s="432" t="s">
        <v>38</v>
      </c>
    </row>
    <row r="135" spans="2:23" ht="27.75" thickBot="1">
      <c r="B135" s="432"/>
      <c r="C135" s="432"/>
      <c r="D135" s="432"/>
      <c r="E135" s="432"/>
      <c r="F135" s="432"/>
      <c r="G135" s="432"/>
      <c r="H135" s="432"/>
      <c r="I135" s="432"/>
      <c r="J135" s="432"/>
      <c r="K135" s="432"/>
      <c r="L135" s="432"/>
      <c r="M135" s="26" t="s">
        <v>39</v>
      </c>
      <c r="N135" s="26" t="s">
        <v>40</v>
      </c>
      <c r="O135" s="26" t="s">
        <v>41</v>
      </c>
      <c r="P135" s="26" t="s">
        <v>42</v>
      </c>
      <c r="Q135" s="26" t="s">
        <v>348</v>
      </c>
      <c r="R135" s="26" t="s">
        <v>43</v>
      </c>
      <c r="S135" s="26" t="s">
        <v>44</v>
      </c>
      <c r="T135" s="26" t="s">
        <v>45</v>
      </c>
      <c r="U135" s="432"/>
      <c r="V135" s="432"/>
      <c r="W135" s="432"/>
    </row>
    <row r="136" spans="2:23" ht="5.25" customHeight="1" thickBot="1">
      <c r="B136" s="28"/>
      <c r="C136" s="28"/>
      <c r="D136" s="28"/>
      <c r="E136" s="28"/>
      <c r="F136" s="28"/>
      <c r="G136" s="28"/>
      <c r="H136" s="28"/>
      <c r="I136" s="28"/>
      <c r="J136" s="28"/>
      <c r="K136" s="28"/>
      <c r="L136" s="28"/>
      <c r="M136" s="29"/>
      <c r="N136" s="29"/>
      <c r="O136" s="29"/>
      <c r="P136" s="29"/>
      <c r="Q136" s="29"/>
      <c r="R136" s="29"/>
      <c r="S136" s="29"/>
      <c r="T136" s="29"/>
      <c r="U136" s="29"/>
      <c r="V136" s="29"/>
      <c r="W136" s="29"/>
    </row>
    <row r="137" spans="2:23" ht="12.75">
      <c r="B137" s="31"/>
      <c r="C137" s="459" t="s">
        <v>349</v>
      </c>
      <c r="D137" s="512"/>
      <c r="E137" s="512"/>
      <c r="F137" s="513"/>
      <c r="G137" s="31"/>
      <c r="H137" s="32"/>
      <c r="I137" s="32"/>
      <c r="J137" s="105"/>
      <c r="K137" s="393"/>
      <c r="L137" s="35"/>
      <c r="M137" s="393"/>
      <c r="N137" s="393"/>
      <c r="O137" s="393"/>
      <c r="P137" s="36"/>
      <c r="Q137" s="36"/>
      <c r="R137" s="31"/>
      <c r="S137" s="31"/>
      <c r="T137" s="130"/>
      <c r="U137" s="394"/>
      <c r="V137" s="395"/>
      <c r="W137" s="395"/>
    </row>
    <row r="138" spans="2:23" ht="30" customHeight="1">
      <c r="B138" s="356"/>
      <c r="C138" s="509" t="str">
        <f>C15</f>
        <v>AGUA POTABLE</v>
      </c>
      <c r="D138" s="509"/>
      <c r="E138" s="509"/>
      <c r="F138" s="509"/>
      <c r="G138" s="42" t="s">
        <v>350</v>
      </c>
      <c r="H138" s="352">
        <v>1</v>
      </c>
      <c r="I138" s="352"/>
      <c r="J138" s="396"/>
      <c r="K138" s="397">
        <f>M138</f>
        <v>30127766.92</v>
      </c>
      <c r="L138" s="357">
        <v>0</v>
      </c>
      <c r="M138" s="398">
        <f>P138+O138+N138+Q138</f>
        <v>30127766.92</v>
      </c>
      <c r="N138" s="399">
        <f>Q28</f>
        <v>10960819.92</v>
      </c>
      <c r="O138" s="398">
        <f>R28</f>
        <v>4371041.14</v>
      </c>
      <c r="P138" s="400">
        <f>S28</f>
        <v>14795905.86</v>
      </c>
      <c r="Q138" s="400">
        <v>0</v>
      </c>
      <c r="R138" s="42"/>
      <c r="S138" s="383"/>
      <c r="T138" s="357">
        <v>1</v>
      </c>
      <c r="U138" s="401"/>
      <c r="V138" s="359"/>
      <c r="W138" s="359"/>
    </row>
    <row r="139" spans="2:23" ht="10.5" customHeight="1">
      <c r="B139" s="356"/>
      <c r="C139" s="402"/>
      <c r="D139" s="403"/>
      <c r="E139" s="403"/>
      <c r="F139" s="404"/>
      <c r="G139" s="42"/>
      <c r="H139" s="352"/>
      <c r="I139" s="352"/>
      <c r="J139" s="396"/>
      <c r="K139" s="397"/>
      <c r="L139" s="357"/>
      <c r="M139" s="398"/>
      <c r="N139" s="399"/>
      <c r="O139" s="398"/>
      <c r="P139" s="400"/>
      <c r="Q139" s="400"/>
      <c r="R139" s="42"/>
      <c r="S139" s="383"/>
      <c r="T139" s="385"/>
      <c r="U139" s="356"/>
      <c r="V139" s="359"/>
      <c r="W139" s="359"/>
    </row>
    <row r="140" spans="2:23" ht="30" customHeight="1">
      <c r="B140" s="356"/>
      <c r="C140" s="514" t="s">
        <v>351</v>
      </c>
      <c r="D140" s="515"/>
      <c r="E140" s="515"/>
      <c r="F140" s="516"/>
      <c r="G140" s="42" t="s">
        <v>118</v>
      </c>
      <c r="H140" s="352" t="s">
        <v>352</v>
      </c>
      <c r="I140" s="352"/>
      <c r="J140" s="396"/>
      <c r="K140" s="397">
        <f>M140</f>
        <v>3172125</v>
      </c>
      <c r="L140" s="357">
        <v>0</v>
      </c>
      <c r="M140" s="398">
        <f>P140+O140+N140+Q140</f>
        <v>3172125</v>
      </c>
      <c r="N140" s="399">
        <f>Q35</f>
        <v>1078522.5</v>
      </c>
      <c r="O140" s="398">
        <f>R35</f>
        <v>1046801.25</v>
      </c>
      <c r="P140" s="400">
        <f>S35</f>
        <v>1046801.25</v>
      </c>
      <c r="Q140" s="400">
        <v>0</v>
      </c>
      <c r="R140" s="42"/>
      <c r="S140" s="383"/>
      <c r="T140" s="357">
        <v>1</v>
      </c>
      <c r="U140" s="356"/>
      <c r="V140" s="359"/>
      <c r="W140" s="359"/>
    </row>
    <row r="141" spans="2:23" ht="9.75" customHeight="1">
      <c r="B141" s="356"/>
      <c r="C141" s="402"/>
      <c r="D141" s="403"/>
      <c r="E141" s="403"/>
      <c r="F141" s="404"/>
      <c r="G141" s="42"/>
      <c r="H141" s="352"/>
      <c r="I141" s="352"/>
      <c r="J141" s="396"/>
      <c r="K141" s="397"/>
      <c r="L141" s="357"/>
      <c r="M141" s="398"/>
      <c r="N141" s="399"/>
      <c r="O141" s="398"/>
      <c r="P141" s="400"/>
      <c r="Q141" s="400"/>
      <c r="R141" s="42"/>
      <c r="S141" s="383"/>
      <c r="T141" s="385"/>
      <c r="U141" s="356"/>
      <c r="V141" s="359"/>
      <c r="W141" s="359"/>
    </row>
    <row r="142" spans="2:23" ht="30" customHeight="1">
      <c r="B142" s="356"/>
      <c r="C142" s="509" t="str">
        <f>C39</f>
        <v>URBANIZACION MUNICIPAL</v>
      </c>
      <c r="D142" s="509"/>
      <c r="E142" s="509"/>
      <c r="F142" s="509"/>
      <c r="G142" s="42" t="s">
        <v>350</v>
      </c>
      <c r="H142" s="352" t="s">
        <v>353</v>
      </c>
      <c r="I142" s="352"/>
      <c r="J142" s="396"/>
      <c r="K142" s="397">
        <f>M142</f>
        <v>4221374.16</v>
      </c>
      <c r="L142" s="357">
        <v>0</v>
      </c>
      <c r="M142" s="398">
        <f>P142+O142+N142+Q142</f>
        <v>4221374.16</v>
      </c>
      <c r="N142" s="399">
        <f>Q47</f>
        <v>2298558.58</v>
      </c>
      <c r="O142" s="398">
        <f>R47</f>
        <v>961407.79</v>
      </c>
      <c r="P142" s="400">
        <f>S47</f>
        <v>961407.79</v>
      </c>
      <c r="Q142" s="400"/>
      <c r="R142" s="42"/>
      <c r="S142" s="383"/>
      <c r="T142" s="357">
        <v>1</v>
      </c>
      <c r="U142" s="401"/>
      <c r="V142" s="359"/>
      <c r="W142" s="359"/>
    </row>
    <row r="143" spans="2:23" ht="9.75" customHeight="1">
      <c r="B143" s="356"/>
      <c r="C143" s="402"/>
      <c r="D143" s="403"/>
      <c r="E143" s="403"/>
      <c r="F143" s="404"/>
      <c r="G143" s="42"/>
      <c r="H143" s="352"/>
      <c r="I143" s="352"/>
      <c r="J143" s="396"/>
      <c r="K143" s="397"/>
      <c r="L143" s="357"/>
      <c r="M143" s="398"/>
      <c r="N143" s="399"/>
      <c r="O143" s="398"/>
      <c r="P143" s="400"/>
      <c r="Q143" s="400"/>
      <c r="R143" s="42"/>
      <c r="S143" s="383"/>
      <c r="T143" s="385"/>
      <c r="U143" s="356"/>
      <c r="V143" s="359"/>
      <c r="W143" s="359"/>
    </row>
    <row r="144" spans="2:23" ht="30" customHeight="1">
      <c r="B144" s="356"/>
      <c r="C144" s="509" t="str">
        <f>C51</f>
        <v>ELECTRIFICACION RURAL Y DE COLONIAS POBRES</v>
      </c>
      <c r="D144" s="509"/>
      <c r="E144" s="509"/>
      <c r="F144" s="509"/>
      <c r="G144" s="42" t="s">
        <v>350</v>
      </c>
      <c r="H144" s="352" t="s">
        <v>354</v>
      </c>
      <c r="I144" s="352"/>
      <c r="J144" s="396"/>
      <c r="K144" s="397">
        <f>M144</f>
        <v>7250755.739999999</v>
      </c>
      <c r="L144" s="357">
        <v>0</v>
      </c>
      <c r="M144" s="398">
        <f>P144+O144+N144+Q144</f>
        <v>7250755.739999999</v>
      </c>
      <c r="N144" s="399">
        <f>Q59</f>
        <v>2465256.96</v>
      </c>
      <c r="O144" s="398">
        <f>R59</f>
        <v>2392749.3899999997</v>
      </c>
      <c r="P144" s="400">
        <f>S59</f>
        <v>2392749.3899999997</v>
      </c>
      <c r="Q144" s="400">
        <v>0</v>
      </c>
      <c r="R144" s="42"/>
      <c r="S144" s="383"/>
      <c r="T144" s="357">
        <v>1</v>
      </c>
      <c r="U144" s="356"/>
      <c r="V144" s="359"/>
      <c r="W144" s="359"/>
    </row>
    <row r="145" spans="2:23" ht="9.75" customHeight="1">
      <c r="B145" s="356"/>
      <c r="C145" s="402"/>
      <c r="D145" s="403"/>
      <c r="E145" s="403"/>
      <c r="F145" s="404"/>
      <c r="G145" s="42"/>
      <c r="H145" s="352"/>
      <c r="I145" s="352"/>
      <c r="J145" s="396"/>
      <c r="K145" s="397"/>
      <c r="L145" s="357"/>
      <c r="M145" s="398"/>
      <c r="N145" s="399"/>
      <c r="O145" s="398"/>
      <c r="P145" s="398"/>
      <c r="Q145" s="398"/>
      <c r="R145" s="42"/>
      <c r="S145" s="383"/>
      <c r="T145" s="385"/>
      <c r="U145" s="356"/>
      <c r="V145" s="359"/>
      <c r="W145" s="359"/>
    </row>
    <row r="146" spans="2:23" ht="30" customHeight="1">
      <c r="B146" s="356"/>
      <c r="C146" s="509" t="str">
        <f>C63</f>
        <v>INFRAESTRUCTURA BASICA DE SALUD</v>
      </c>
      <c r="D146" s="509"/>
      <c r="E146" s="509"/>
      <c r="F146" s="509"/>
      <c r="G146" s="42" t="s">
        <v>350</v>
      </c>
      <c r="H146" s="352" t="s">
        <v>355</v>
      </c>
      <c r="I146" s="352"/>
      <c r="J146" s="396"/>
      <c r="K146" s="397">
        <f>M146</f>
        <v>2570000</v>
      </c>
      <c r="L146" s="357">
        <v>0</v>
      </c>
      <c r="M146" s="398">
        <f>P146+O146+N146+Q146</f>
        <v>2570000</v>
      </c>
      <c r="N146" s="399">
        <f>Q69</f>
        <v>2570000</v>
      </c>
      <c r="O146" s="398">
        <f>R69</f>
        <v>0</v>
      </c>
      <c r="P146" s="398">
        <f>S69</f>
        <v>0</v>
      </c>
      <c r="Q146" s="398">
        <v>0</v>
      </c>
      <c r="R146" s="42"/>
      <c r="S146" s="383"/>
      <c r="T146" s="357">
        <v>1</v>
      </c>
      <c r="U146" s="401"/>
      <c r="V146" s="359"/>
      <c r="W146" s="359"/>
    </row>
    <row r="147" spans="2:23" ht="10.5" customHeight="1">
      <c r="B147" s="356"/>
      <c r="C147" s="402"/>
      <c r="D147" s="403"/>
      <c r="E147" s="403"/>
      <c r="F147" s="404"/>
      <c r="G147" s="42"/>
      <c r="H147" s="352"/>
      <c r="I147" s="352"/>
      <c r="J147" s="396"/>
      <c r="K147" s="397"/>
      <c r="L147" s="357"/>
      <c r="M147" s="398"/>
      <c r="N147" s="399"/>
      <c r="O147" s="398"/>
      <c r="P147" s="400"/>
      <c r="Q147" s="400"/>
      <c r="R147" s="42"/>
      <c r="S147" s="383"/>
      <c r="T147" s="385"/>
      <c r="U147" s="356"/>
      <c r="V147" s="359"/>
      <c r="W147" s="359"/>
    </row>
    <row r="148" spans="2:23" ht="30" customHeight="1">
      <c r="B148" s="356"/>
      <c r="C148" s="509" t="str">
        <f>C73</f>
        <v>INFRAESTRUCTURA BÁSICA EDUCATIVA</v>
      </c>
      <c r="D148" s="509"/>
      <c r="E148" s="509"/>
      <c r="F148" s="509"/>
      <c r="G148" s="42" t="s">
        <v>350</v>
      </c>
      <c r="H148" s="352" t="s">
        <v>356</v>
      </c>
      <c r="I148" s="352"/>
      <c r="J148" s="396"/>
      <c r="K148" s="397">
        <f>M148</f>
        <v>4132580</v>
      </c>
      <c r="L148" s="357">
        <v>0</v>
      </c>
      <c r="M148" s="398">
        <f>P148+O148+N148+Q148</f>
        <v>4132580</v>
      </c>
      <c r="N148" s="399">
        <f>Q79</f>
        <v>4132580</v>
      </c>
      <c r="O148" s="398">
        <f>R79</f>
        <v>0</v>
      </c>
      <c r="P148" s="400">
        <f>S79</f>
        <v>0</v>
      </c>
      <c r="Q148" s="400">
        <v>0</v>
      </c>
      <c r="R148" s="405" t="s">
        <v>357</v>
      </c>
      <c r="S148" s="383"/>
      <c r="T148" s="357">
        <v>1</v>
      </c>
      <c r="U148" s="401"/>
      <c r="V148" s="359"/>
      <c r="W148" s="359"/>
    </row>
    <row r="149" spans="2:23" ht="9.75" customHeight="1">
      <c r="B149" s="356"/>
      <c r="C149" s="402"/>
      <c r="D149" s="403"/>
      <c r="E149" s="403"/>
      <c r="F149" s="404"/>
      <c r="G149" s="42"/>
      <c r="H149" s="352"/>
      <c r="I149" s="352"/>
      <c r="J149" s="396"/>
      <c r="K149" s="397"/>
      <c r="L149" s="357"/>
      <c r="M149" s="398"/>
      <c r="N149" s="399"/>
      <c r="O149" s="398"/>
      <c r="P149" s="398"/>
      <c r="Q149" s="398"/>
      <c r="R149" s="42"/>
      <c r="S149" s="356"/>
      <c r="T149" s="385"/>
      <c r="U149" s="356"/>
      <c r="V149" s="359"/>
      <c r="W149" s="359"/>
    </row>
    <row r="150" spans="2:23" ht="30" customHeight="1">
      <c r="B150" s="356"/>
      <c r="C150" s="509" t="str">
        <f>C83</f>
        <v>MEJORAMIENTO DE LA VIVIENDA</v>
      </c>
      <c r="D150" s="509"/>
      <c r="E150" s="509"/>
      <c r="F150" s="509"/>
      <c r="G150" s="42" t="s">
        <v>350</v>
      </c>
      <c r="H150" s="406" t="s">
        <v>358</v>
      </c>
      <c r="I150" s="352"/>
      <c r="J150" s="396"/>
      <c r="K150" s="397">
        <f>M150</f>
        <v>15223528</v>
      </c>
      <c r="L150" s="357">
        <v>0</v>
      </c>
      <c r="M150" s="398">
        <f>P150+O150+N150+Q150</f>
        <v>15223528</v>
      </c>
      <c r="N150" s="399">
        <f>Q92</f>
        <v>8872000</v>
      </c>
      <c r="O150" s="398">
        <f>R92</f>
        <v>3175764</v>
      </c>
      <c r="P150" s="398">
        <f>S92</f>
        <v>3175764</v>
      </c>
      <c r="Q150" s="398">
        <v>0</v>
      </c>
      <c r="R150" s="356"/>
      <c r="S150" s="356"/>
      <c r="T150" s="357">
        <v>1</v>
      </c>
      <c r="U150" s="356"/>
      <c r="V150" s="359"/>
      <c r="W150" s="359"/>
    </row>
    <row r="151" spans="2:23" ht="9.75" customHeight="1">
      <c r="B151" s="356"/>
      <c r="C151" s="402"/>
      <c r="D151" s="403"/>
      <c r="E151" s="403"/>
      <c r="F151" s="404"/>
      <c r="G151" s="42"/>
      <c r="H151" s="352"/>
      <c r="I151" s="352"/>
      <c r="J151" s="396"/>
      <c r="K151" s="397"/>
      <c r="L151" s="357"/>
      <c r="M151" s="398"/>
      <c r="N151" s="399"/>
      <c r="O151" s="398"/>
      <c r="P151" s="398"/>
      <c r="Q151" s="398"/>
      <c r="R151" s="42"/>
      <c r="S151" s="356"/>
      <c r="T151" s="357"/>
      <c r="U151" s="356"/>
      <c r="V151" s="359"/>
      <c r="W151" s="359"/>
    </row>
    <row r="152" spans="2:23" ht="30" customHeight="1">
      <c r="B152" s="356"/>
      <c r="C152" s="509" t="str">
        <f>C96</f>
        <v>CAMINOS RURALES</v>
      </c>
      <c r="D152" s="509"/>
      <c r="E152" s="509"/>
      <c r="F152" s="509"/>
      <c r="G152" s="42" t="s">
        <v>350</v>
      </c>
      <c r="H152" s="352" t="s">
        <v>359</v>
      </c>
      <c r="I152" s="352"/>
      <c r="J152" s="396"/>
      <c r="K152" s="397">
        <f>M152</f>
        <v>1050000</v>
      </c>
      <c r="L152" s="357">
        <v>0</v>
      </c>
      <c r="M152" s="398">
        <f>P152+O152+N152+Q152</f>
        <v>1050000</v>
      </c>
      <c r="N152" s="399">
        <f>Q100</f>
        <v>1050000</v>
      </c>
      <c r="O152" s="398">
        <f>R100</f>
        <v>0</v>
      </c>
      <c r="P152" s="398">
        <f>S100</f>
        <v>0</v>
      </c>
      <c r="Q152" s="398">
        <v>0</v>
      </c>
      <c r="R152" s="42"/>
      <c r="S152" s="356"/>
      <c r="T152" s="357">
        <v>1</v>
      </c>
      <c r="U152" s="356"/>
      <c r="V152" s="359"/>
      <c r="W152" s="359"/>
    </row>
    <row r="153" spans="2:23" ht="10.5" customHeight="1">
      <c r="B153" s="356"/>
      <c r="C153" s="402"/>
      <c r="D153" s="403"/>
      <c r="E153" s="403"/>
      <c r="F153" s="404"/>
      <c r="G153" s="42"/>
      <c r="H153" s="352"/>
      <c r="I153" s="352"/>
      <c r="J153" s="396"/>
      <c r="K153" s="397"/>
      <c r="L153" s="357"/>
      <c r="M153" s="398"/>
      <c r="N153" s="399"/>
      <c r="O153" s="398"/>
      <c r="P153" s="398"/>
      <c r="Q153" s="398"/>
      <c r="R153" s="42"/>
      <c r="S153" s="356"/>
      <c r="T153" s="357"/>
      <c r="U153" s="356"/>
      <c r="V153" s="359"/>
      <c r="W153" s="359"/>
    </row>
    <row r="154" spans="2:23" ht="30" customHeight="1">
      <c r="B154" s="356"/>
      <c r="C154" s="509" t="str">
        <f>C104</f>
        <v>INFRAESTRUCTURA PRODUCTIVA RURAL</v>
      </c>
      <c r="D154" s="509"/>
      <c r="E154" s="509"/>
      <c r="F154" s="509"/>
      <c r="G154" s="42" t="s">
        <v>350</v>
      </c>
      <c r="H154" s="352" t="s">
        <v>360</v>
      </c>
      <c r="I154" s="352"/>
      <c r="J154" s="396"/>
      <c r="K154" s="397">
        <f>M154</f>
        <v>1820000</v>
      </c>
      <c r="L154" s="357">
        <v>0</v>
      </c>
      <c r="M154" s="398">
        <f>P154+O154+N154+Q154</f>
        <v>1820000</v>
      </c>
      <c r="N154" s="399">
        <f>Q115</f>
        <v>1820000</v>
      </c>
      <c r="O154" s="398">
        <v>0</v>
      </c>
      <c r="P154" s="398">
        <f>R115</f>
        <v>0</v>
      </c>
      <c r="Q154" s="398">
        <v>0</v>
      </c>
      <c r="R154" s="42"/>
      <c r="S154" s="356"/>
      <c r="T154" s="357">
        <v>1</v>
      </c>
      <c r="U154" s="401"/>
      <c r="V154" s="359"/>
      <c r="W154" s="359"/>
    </row>
    <row r="155" spans="2:23" ht="10.5" customHeight="1">
      <c r="B155" s="356"/>
      <c r="C155" s="402"/>
      <c r="D155" s="403"/>
      <c r="E155" s="403"/>
      <c r="F155" s="404"/>
      <c r="G155" s="42"/>
      <c r="H155" s="352"/>
      <c r="I155" s="352"/>
      <c r="J155" s="396"/>
      <c r="K155" s="397"/>
      <c r="L155" s="357"/>
      <c r="M155" s="398"/>
      <c r="N155" s="399"/>
      <c r="O155" s="398"/>
      <c r="P155" s="398"/>
      <c r="Q155" s="398"/>
      <c r="R155" s="42"/>
      <c r="S155" s="356"/>
      <c r="T155" s="357"/>
      <c r="U155" s="356"/>
      <c r="V155" s="359"/>
      <c r="W155" s="359"/>
    </row>
    <row r="156" spans="2:23" ht="30" customHeight="1">
      <c r="B156" s="356"/>
      <c r="C156" s="509" t="s">
        <v>361</v>
      </c>
      <c r="D156" s="509"/>
      <c r="E156" s="509"/>
      <c r="F156" s="509"/>
      <c r="G156" s="42" t="s">
        <v>350</v>
      </c>
      <c r="H156" s="352" t="s">
        <v>362</v>
      </c>
      <c r="I156" s="352"/>
      <c r="J156" s="396"/>
      <c r="K156" s="397">
        <f>M156</f>
        <v>1113086.4</v>
      </c>
      <c r="L156" s="357">
        <v>0</v>
      </c>
      <c r="M156" s="398">
        <f>P156+O156+N156+Q156</f>
        <v>1113086.4</v>
      </c>
      <c r="N156" s="399">
        <f>O126</f>
        <v>1113086.4</v>
      </c>
      <c r="O156" s="398">
        <v>0</v>
      </c>
      <c r="P156" s="398">
        <f>'[1]INDIRECTOS 10'!P150</f>
        <v>0</v>
      </c>
      <c r="Q156" s="398">
        <v>0</v>
      </c>
      <c r="R156" s="42"/>
      <c r="S156" s="356"/>
      <c r="T156" s="357">
        <v>1</v>
      </c>
      <c r="U156" s="356"/>
      <c r="V156" s="359"/>
      <c r="W156" s="359"/>
    </row>
    <row r="157" spans="2:23" ht="9" customHeight="1">
      <c r="B157" s="356"/>
      <c r="C157" s="402"/>
      <c r="D157" s="403"/>
      <c r="E157" s="403"/>
      <c r="F157" s="404"/>
      <c r="G157" s="42"/>
      <c r="H157" s="352"/>
      <c r="I157" s="352"/>
      <c r="J157" s="396"/>
      <c r="K157" s="397"/>
      <c r="L157" s="357"/>
      <c r="M157" s="398"/>
      <c r="N157" s="399"/>
      <c r="O157" s="398"/>
      <c r="P157" s="398"/>
      <c r="Q157" s="398"/>
      <c r="R157" s="42"/>
      <c r="S157" s="356"/>
      <c r="T157" s="357"/>
      <c r="U157" s="356"/>
      <c r="V157" s="359"/>
      <c r="W157" s="359"/>
    </row>
    <row r="158" spans="2:23" ht="30" customHeight="1" thickBot="1">
      <c r="B158" s="407"/>
      <c r="C158" s="517" t="s">
        <v>343</v>
      </c>
      <c r="D158" s="517"/>
      <c r="E158" s="517"/>
      <c r="F158" s="517"/>
      <c r="G158" s="361" t="s">
        <v>350</v>
      </c>
      <c r="H158" s="408" t="s">
        <v>363</v>
      </c>
      <c r="I158" s="408"/>
      <c r="J158" s="409"/>
      <c r="K158" s="410">
        <f>M158</f>
        <v>742057.64</v>
      </c>
      <c r="L158" s="389">
        <v>0</v>
      </c>
      <c r="M158" s="411">
        <f>P158+O158+N158+Q158</f>
        <v>742057.64</v>
      </c>
      <c r="N158" s="412">
        <f>O133</f>
        <v>742057.64</v>
      </c>
      <c r="O158" s="411">
        <v>0</v>
      </c>
      <c r="P158" s="411">
        <v>0</v>
      </c>
      <c r="Q158" s="411">
        <v>0</v>
      </c>
      <c r="R158" s="361"/>
      <c r="S158" s="407"/>
      <c r="T158" s="389">
        <v>1</v>
      </c>
      <c r="U158" s="407"/>
      <c r="V158" s="392"/>
      <c r="W158" s="392"/>
    </row>
    <row r="159" spans="2:23" ht="13.5" thickBot="1">
      <c r="B159" s="28"/>
      <c r="C159" s="28"/>
      <c r="D159" s="28"/>
      <c r="E159" s="28"/>
      <c r="F159" s="28"/>
      <c r="G159" s="28"/>
      <c r="H159" s="28"/>
      <c r="I159" s="28"/>
      <c r="J159" s="203" t="s">
        <v>39</v>
      </c>
      <c r="K159" s="204">
        <f>SUM(K137:K158)</f>
        <v>71423273.86</v>
      </c>
      <c r="L159" s="413"/>
      <c r="M159" s="204">
        <f>SUM(M138:M158)</f>
        <v>71423273.86</v>
      </c>
      <c r="N159" s="204">
        <f>SUM(N137:N158)</f>
        <v>37102882</v>
      </c>
      <c r="O159" s="204">
        <f>SUM(O137:O158)</f>
        <v>11947763.57</v>
      </c>
      <c r="P159" s="204">
        <f>SUM(P137:P158)</f>
        <v>22372628.29</v>
      </c>
      <c r="Q159" s="204">
        <f>SUM(Q137:Q158)</f>
        <v>0</v>
      </c>
      <c r="R159" s="28"/>
      <c r="S159" s="28"/>
      <c r="T159" s="28"/>
      <c r="U159" s="28"/>
      <c r="V159" s="28"/>
      <c r="W159" s="28"/>
    </row>
    <row r="160" spans="2:23" ht="12.75">
      <c r="B160" s="28"/>
      <c r="C160" s="28"/>
      <c r="D160" s="28"/>
      <c r="E160" s="28"/>
      <c r="F160" s="28"/>
      <c r="G160" s="28"/>
      <c r="H160" s="28"/>
      <c r="I160" s="28"/>
      <c r="J160" s="28"/>
      <c r="K160" s="28"/>
      <c r="M160" s="414"/>
      <c r="N160" s="415"/>
      <c r="P160" s="28"/>
      <c r="Q160" s="28"/>
      <c r="R160" s="28"/>
      <c r="S160" s="28"/>
      <c r="T160" s="28"/>
      <c r="U160" s="28"/>
      <c r="V160" s="28"/>
      <c r="W160" s="28"/>
    </row>
    <row r="161" spans="2:23" ht="12.75">
      <c r="B161" s="428" t="s">
        <v>364</v>
      </c>
      <c r="C161" s="428"/>
      <c r="D161" s="428"/>
      <c r="E161" s="428"/>
      <c r="F161" s="428"/>
      <c r="G161" s="428"/>
      <c r="H161" s="428"/>
      <c r="I161" s="428"/>
      <c r="J161" s="428"/>
      <c r="K161" s="428"/>
      <c r="L161" s="428"/>
      <c r="M161" s="428"/>
      <c r="N161" s="428"/>
      <c r="O161" s="428"/>
      <c r="P161" s="428"/>
      <c r="Q161" s="428"/>
      <c r="R161" s="428"/>
      <c r="S161" s="428"/>
      <c r="T161" s="428"/>
      <c r="U161" s="428"/>
      <c r="V161" s="428"/>
      <c r="W161" s="428"/>
    </row>
    <row r="162" ht="13.5" thickBot="1"/>
    <row r="163" spans="2:22" ht="27.75" customHeight="1" thickBot="1">
      <c r="B163" s="432" t="s">
        <v>22</v>
      </c>
      <c r="C163" s="432" t="s">
        <v>23</v>
      </c>
      <c r="D163" s="432"/>
      <c r="E163" s="432"/>
      <c r="F163" s="432"/>
      <c r="G163" s="432" t="s">
        <v>24</v>
      </c>
      <c r="H163" s="432" t="s">
        <v>25</v>
      </c>
      <c r="I163" s="432" t="s">
        <v>26</v>
      </c>
      <c r="J163" s="432" t="s">
        <v>29</v>
      </c>
      <c r="K163" s="432" t="s">
        <v>31</v>
      </c>
      <c r="L163" s="432" t="s">
        <v>32</v>
      </c>
      <c r="M163" s="432" t="s">
        <v>365</v>
      </c>
      <c r="N163" s="432"/>
      <c r="O163" s="432"/>
      <c r="P163" s="432"/>
      <c r="Q163" s="432" t="s">
        <v>34</v>
      </c>
      <c r="R163" s="432"/>
      <c r="S163" s="432"/>
      <c r="T163" s="432" t="s">
        <v>35</v>
      </c>
      <c r="U163" s="432" t="s">
        <v>37</v>
      </c>
      <c r="V163" s="432" t="s">
        <v>38</v>
      </c>
    </row>
    <row r="164" spans="2:22" ht="18.75" thickBot="1">
      <c r="B164" s="432"/>
      <c r="C164" s="432"/>
      <c r="D164" s="432"/>
      <c r="E164" s="432"/>
      <c r="F164" s="432"/>
      <c r="G164" s="432"/>
      <c r="H164" s="432"/>
      <c r="I164" s="432"/>
      <c r="J164" s="432"/>
      <c r="K164" s="432"/>
      <c r="L164" s="432"/>
      <c r="M164" s="26" t="s">
        <v>55</v>
      </c>
      <c r="N164" s="26" t="s">
        <v>366</v>
      </c>
      <c r="O164" s="26" t="s">
        <v>228</v>
      </c>
      <c r="P164" s="26" t="s">
        <v>157</v>
      </c>
      <c r="Q164" s="26" t="s">
        <v>43</v>
      </c>
      <c r="R164" s="26" t="s">
        <v>44</v>
      </c>
      <c r="S164" s="26" t="s">
        <v>45</v>
      </c>
      <c r="T164" s="432"/>
      <c r="U164" s="432"/>
      <c r="V164" s="432"/>
    </row>
    <row r="165" spans="2:22" ht="5.25" customHeight="1" thickBot="1">
      <c r="B165" s="28"/>
      <c r="C165" s="28"/>
      <c r="D165" s="28"/>
      <c r="E165" s="28"/>
      <c r="F165" s="28"/>
      <c r="G165" s="28"/>
      <c r="H165" s="28"/>
      <c r="I165" s="28"/>
      <c r="J165" s="28"/>
      <c r="K165" s="28"/>
      <c r="L165" s="28"/>
      <c r="M165" s="29"/>
      <c r="N165" s="29"/>
      <c r="O165" s="29"/>
      <c r="P165" s="29"/>
      <c r="Q165" s="29"/>
      <c r="R165" s="29"/>
      <c r="S165" s="29"/>
      <c r="T165" s="29"/>
      <c r="U165" s="29"/>
      <c r="V165" s="29"/>
    </row>
    <row r="166" spans="2:22" ht="30" customHeight="1">
      <c r="B166" s="31"/>
      <c r="C166" s="459" t="s">
        <v>349</v>
      </c>
      <c r="D166" s="512"/>
      <c r="E166" s="512"/>
      <c r="F166" s="513"/>
      <c r="G166" s="31"/>
      <c r="H166" s="32"/>
      <c r="I166" s="32"/>
      <c r="J166" s="105"/>
      <c r="K166" s="393"/>
      <c r="L166" s="35"/>
      <c r="M166" s="393"/>
      <c r="N166" s="393"/>
      <c r="O166" s="393"/>
      <c r="P166" s="416"/>
      <c r="Q166" s="31"/>
      <c r="R166" s="31"/>
      <c r="S166" s="130"/>
      <c r="T166" s="394"/>
      <c r="U166" s="395"/>
      <c r="V166" s="395"/>
    </row>
    <row r="167" spans="2:22" ht="30" customHeight="1">
      <c r="B167" s="356"/>
      <c r="C167" s="509" t="str">
        <f>C138</f>
        <v>AGUA POTABLE</v>
      </c>
      <c r="D167" s="509"/>
      <c r="E167" s="509"/>
      <c r="F167" s="509"/>
      <c r="G167" s="42" t="s">
        <v>350</v>
      </c>
      <c r="H167" s="352">
        <v>1</v>
      </c>
      <c r="I167" s="352"/>
      <c r="J167" s="396"/>
      <c r="K167" s="397">
        <f>M167</f>
        <v>10960819.92</v>
      </c>
      <c r="L167" s="357">
        <v>0</v>
      </c>
      <c r="M167" s="417">
        <v>10960819.92</v>
      </c>
      <c r="N167" s="418">
        <v>0</v>
      </c>
      <c r="O167" s="417">
        <v>0</v>
      </c>
      <c r="P167" s="419">
        <v>0</v>
      </c>
      <c r="Q167" s="42"/>
      <c r="R167" s="383"/>
      <c r="S167" s="357">
        <v>1</v>
      </c>
      <c r="T167" s="401"/>
      <c r="U167" s="359"/>
      <c r="V167" s="359"/>
    </row>
    <row r="168" spans="2:22" ht="10.5" customHeight="1">
      <c r="B168" s="356"/>
      <c r="C168" s="402"/>
      <c r="D168" s="403"/>
      <c r="E168" s="403"/>
      <c r="F168" s="404"/>
      <c r="G168" s="42"/>
      <c r="H168" s="352"/>
      <c r="I168" s="352"/>
      <c r="J168" s="396"/>
      <c r="K168" s="397"/>
      <c r="L168" s="357"/>
      <c r="M168" s="417"/>
      <c r="N168" s="418"/>
      <c r="O168" s="417"/>
      <c r="P168" s="400"/>
      <c r="Q168" s="42"/>
      <c r="R168" s="383"/>
      <c r="S168" s="385"/>
      <c r="T168" s="356"/>
      <c r="U168" s="359"/>
      <c r="V168" s="359"/>
    </row>
    <row r="169" spans="2:22" ht="30" customHeight="1">
      <c r="B169" s="356"/>
      <c r="C169" s="514" t="s">
        <v>351</v>
      </c>
      <c r="D169" s="515"/>
      <c r="E169" s="515"/>
      <c r="F169" s="516"/>
      <c r="G169" s="42" t="s">
        <v>118</v>
      </c>
      <c r="H169" s="352" t="s">
        <v>352</v>
      </c>
      <c r="I169" s="352"/>
      <c r="J169" s="396"/>
      <c r="K169" s="397">
        <f>M169</f>
        <v>1078522.5</v>
      </c>
      <c r="L169" s="357">
        <v>0</v>
      </c>
      <c r="M169" s="417">
        <v>1078522.5</v>
      </c>
      <c r="N169" s="418">
        <v>0</v>
      </c>
      <c r="O169" s="417">
        <v>0</v>
      </c>
      <c r="P169" s="400">
        <v>0</v>
      </c>
      <c r="Q169" s="42"/>
      <c r="R169" s="383"/>
      <c r="S169" s="357">
        <v>1</v>
      </c>
      <c r="T169" s="356"/>
      <c r="U169" s="359"/>
      <c r="V169" s="359"/>
    </row>
    <row r="170" spans="2:22" ht="9" customHeight="1">
      <c r="B170" s="356"/>
      <c r="C170" s="402"/>
      <c r="D170" s="403"/>
      <c r="E170" s="403"/>
      <c r="F170" s="404"/>
      <c r="G170" s="42"/>
      <c r="H170" s="352"/>
      <c r="I170" s="352"/>
      <c r="J170" s="396"/>
      <c r="K170" s="397"/>
      <c r="L170" s="357"/>
      <c r="M170" s="417"/>
      <c r="N170" s="418"/>
      <c r="O170" s="417"/>
      <c r="P170" s="400"/>
      <c r="Q170" s="42"/>
      <c r="R170" s="383"/>
      <c r="S170" s="385"/>
      <c r="T170" s="356"/>
      <c r="U170" s="359"/>
      <c r="V170" s="359"/>
    </row>
    <row r="171" spans="2:22" ht="30" customHeight="1">
      <c r="B171" s="356"/>
      <c r="C171" s="509" t="str">
        <f>C142</f>
        <v>URBANIZACION MUNICIPAL</v>
      </c>
      <c r="D171" s="509"/>
      <c r="E171" s="509"/>
      <c r="F171" s="509"/>
      <c r="G171" s="42" t="s">
        <v>350</v>
      </c>
      <c r="H171" s="352" t="s">
        <v>353</v>
      </c>
      <c r="I171" s="352"/>
      <c r="J171" s="396"/>
      <c r="K171" s="397">
        <f>M171+N171+O171+P171</f>
        <v>2298558.58</v>
      </c>
      <c r="L171" s="357">
        <v>0</v>
      </c>
      <c r="M171" s="417">
        <v>0</v>
      </c>
      <c r="N171" s="418">
        <v>0</v>
      </c>
      <c r="O171" s="417">
        <v>1831858.16</v>
      </c>
      <c r="P171" s="400">
        <v>466700.42</v>
      </c>
      <c r="Q171" s="42"/>
      <c r="R171" s="383"/>
      <c r="S171" s="357">
        <v>1</v>
      </c>
      <c r="T171" s="401"/>
      <c r="U171" s="359"/>
      <c r="V171" s="359"/>
    </row>
    <row r="172" spans="2:22" ht="9" customHeight="1">
      <c r="B172" s="356"/>
      <c r="C172" s="402"/>
      <c r="D172" s="403"/>
      <c r="E172" s="403"/>
      <c r="F172" s="404"/>
      <c r="G172" s="42"/>
      <c r="H172" s="352"/>
      <c r="I172" s="352"/>
      <c r="J172" s="396"/>
      <c r="K172" s="397"/>
      <c r="L172" s="357"/>
      <c r="M172" s="417"/>
      <c r="N172" s="418"/>
      <c r="O172" s="417"/>
      <c r="P172" s="400"/>
      <c r="Q172" s="42"/>
      <c r="R172" s="383"/>
      <c r="S172" s="385"/>
      <c r="T172" s="356"/>
      <c r="U172" s="359"/>
      <c r="V172" s="359"/>
    </row>
    <row r="173" spans="2:22" ht="30" customHeight="1">
      <c r="B173" s="356"/>
      <c r="C173" s="509" t="str">
        <f>C144</f>
        <v>ELECTRIFICACION RURAL Y DE COLONIAS POBRES</v>
      </c>
      <c r="D173" s="509"/>
      <c r="E173" s="509"/>
      <c r="F173" s="509"/>
      <c r="G173" s="42" t="s">
        <v>350</v>
      </c>
      <c r="H173" s="352" t="s">
        <v>354</v>
      </c>
      <c r="I173" s="352"/>
      <c r="J173" s="396"/>
      <c r="K173" s="397">
        <f>M173</f>
        <v>2465256.96</v>
      </c>
      <c r="L173" s="357">
        <v>0</v>
      </c>
      <c r="M173" s="417">
        <v>2465256.96</v>
      </c>
      <c r="N173" s="418">
        <v>0</v>
      </c>
      <c r="O173" s="417">
        <v>0</v>
      </c>
      <c r="P173" s="400">
        <v>0</v>
      </c>
      <c r="Q173" s="42"/>
      <c r="R173" s="383"/>
      <c r="S173" s="357">
        <v>1</v>
      </c>
      <c r="T173" s="356"/>
      <c r="U173" s="359"/>
      <c r="V173" s="359"/>
    </row>
    <row r="174" spans="2:22" ht="10.5" customHeight="1">
      <c r="B174" s="356"/>
      <c r="C174" s="402"/>
      <c r="D174" s="403"/>
      <c r="E174" s="403"/>
      <c r="F174" s="404"/>
      <c r="G174" s="42"/>
      <c r="H174" s="352"/>
      <c r="I174" s="352"/>
      <c r="J174" s="396"/>
      <c r="K174" s="397"/>
      <c r="L174" s="357"/>
      <c r="M174" s="417"/>
      <c r="N174" s="418"/>
      <c r="O174" s="417"/>
      <c r="P174" s="400"/>
      <c r="Q174" s="42"/>
      <c r="R174" s="383"/>
      <c r="S174" s="385"/>
      <c r="T174" s="356"/>
      <c r="U174" s="359"/>
      <c r="V174" s="359"/>
    </row>
    <row r="175" spans="2:22" ht="30" customHeight="1">
      <c r="B175" s="356"/>
      <c r="C175" s="509" t="str">
        <f>C146</f>
        <v>INFRAESTRUCTURA BASICA DE SALUD</v>
      </c>
      <c r="D175" s="509"/>
      <c r="E175" s="509"/>
      <c r="F175" s="509"/>
      <c r="G175" s="42" t="s">
        <v>350</v>
      </c>
      <c r="H175" s="352" t="s">
        <v>355</v>
      </c>
      <c r="I175" s="352" t="s">
        <v>367</v>
      </c>
      <c r="J175" s="396"/>
      <c r="K175" s="397">
        <f>M175</f>
        <v>2570000</v>
      </c>
      <c r="L175" s="357">
        <v>0</v>
      </c>
      <c r="M175" s="417">
        <v>2570000</v>
      </c>
      <c r="N175" s="418">
        <v>0</v>
      </c>
      <c r="O175" s="417">
        <v>0</v>
      </c>
      <c r="P175" s="417">
        <v>0</v>
      </c>
      <c r="Q175" s="42"/>
      <c r="R175" s="383"/>
      <c r="S175" s="357">
        <v>1</v>
      </c>
      <c r="T175" s="401"/>
      <c r="U175" s="359"/>
      <c r="V175" s="359"/>
    </row>
    <row r="176" spans="2:22" ht="9.75" customHeight="1">
      <c r="B176" s="356"/>
      <c r="C176" s="402"/>
      <c r="D176" s="403"/>
      <c r="E176" s="403"/>
      <c r="F176" s="404"/>
      <c r="G176" s="42"/>
      <c r="H176" s="352"/>
      <c r="I176" s="352"/>
      <c r="J176" s="396"/>
      <c r="K176" s="397"/>
      <c r="L176" s="357"/>
      <c r="M176" s="417"/>
      <c r="N176" s="418"/>
      <c r="O176" s="417"/>
      <c r="P176" s="417"/>
      <c r="Q176" s="42"/>
      <c r="R176" s="383"/>
      <c r="S176" s="385"/>
      <c r="T176" s="356"/>
      <c r="U176" s="359"/>
      <c r="V176" s="359"/>
    </row>
    <row r="177" spans="2:22" ht="30" customHeight="1">
      <c r="B177" s="356"/>
      <c r="C177" s="509" t="str">
        <f>C148</f>
        <v>INFRAESTRUCTURA BÁSICA EDUCATIVA</v>
      </c>
      <c r="D177" s="509"/>
      <c r="E177" s="509"/>
      <c r="F177" s="509"/>
      <c r="G177" s="42" t="s">
        <v>350</v>
      </c>
      <c r="H177" s="352" t="s">
        <v>356</v>
      </c>
      <c r="I177" s="352"/>
      <c r="J177" s="396"/>
      <c r="K177" s="397">
        <f>M177+N177+O177+P177</f>
        <v>4132580</v>
      </c>
      <c r="L177" s="357">
        <v>0</v>
      </c>
      <c r="M177" s="417">
        <v>400000</v>
      </c>
      <c r="N177" s="418">
        <v>900000</v>
      </c>
      <c r="O177" s="417">
        <v>1032580</v>
      </c>
      <c r="P177" s="400">
        <v>1800000</v>
      </c>
      <c r="Q177" s="405" t="s">
        <v>357</v>
      </c>
      <c r="R177" s="383"/>
      <c r="S177" s="357">
        <v>1</v>
      </c>
      <c r="T177" s="401"/>
      <c r="U177" s="359"/>
      <c r="V177" s="359"/>
    </row>
    <row r="178" spans="2:22" ht="10.5" customHeight="1">
      <c r="B178" s="356"/>
      <c r="C178" s="402"/>
      <c r="D178" s="403"/>
      <c r="E178" s="403"/>
      <c r="F178" s="404"/>
      <c r="G178" s="42"/>
      <c r="H178" s="352"/>
      <c r="I178" s="352"/>
      <c r="J178" s="396"/>
      <c r="K178" s="397"/>
      <c r="L178" s="357"/>
      <c r="M178" s="417"/>
      <c r="N178" s="418"/>
      <c r="O178" s="417"/>
      <c r="P178" s="400"/>
      <c r="Q178" s="42"/>
      <c r="R178" s="356"/>
      <c r="S178" s="385"/>
      <c r="T178" s="356"/>
      <c r="U178" s="359"/>
      <c r="V178" s="359"/>
    </row>
    <row r="179" spans="2:22" ht="30" customHeight="1">
      <c r="B179" s="356"/>
      <c r="C179" s="509" t="str">
        <f>C150</f>
        <v>MEJORAMIENTO DE LA VIVIENDA</v>
      </c>
      <c r="D179" s="509"/>
      <c r="E179" s="509"/>
      <c r="F179" s="509"/>
      <c r="G179" s="42" t="s">
        <v>350</v>
      </c>
      <c r="H179" s="406" t="s">
        <v>358</v>
      </c>
      <c r="I179" s="352"/>
      <c r="J179" s="396"/>
      <c r="K179" s="397">
        <f>M179</f>
        <v>8872000</v>
      </c>
      <c r="L179" s="357">
        <v>0</v>
      </c>
      <c r="M179" s="417">
        <v>8872000</v>
      </c>
      <c r="N179" s="418">
        <v>0</v>
      </c>
      <c r="O179" s="417">
        <v>0</v>
      </c>
      <c r="P179" s="417">
        <v>0</v>
      </c>
      <c r="Q179" s="356"/>
      <c r="R179" s="356"/>
      <c r="S179" s="357">
        <v>1</v>
      </c>
      <c r="T179" s="356"/>
      <c r="U179" s="359"/>
      <c r="V179" s="359"/>
    </row>
    <row r="180" spans="2:22" ht="9" customHeight="1">
      <c r="B180" s="356"/>
      <c r="C180" s="402"/>
      <c r="D180" s="403"/>
      <c r="E180" s="403"/>
      <c r="F180" s="404"/>
      <c r="G180" s="42"/>
      <c r="H180" s="352"/>
      <c r="I180" s="352"/>
      <c r="J180" s="396"/>
      <c r="K180" s="397"/>
      <c r="L180" s="357"/>
      <c r="M180" s="417"/>
      <c r="N180" s="418"/>
      <c r="O180" s="417"/>
      <c r="P180" s="417"/>
      <c r="Q180" s="42"/>
      <c r="R180" s="356"/>
      <c r="S180" s="357"/>
      <c r="T180" s="356"/>
      <c r="U180" s="359"/>
      <c r="V180" s="359"/>
    </row>
    <row r="181" spans="2:22" ht="30" customHeight="1">
      <c r="B181" s="356"/>
      <c r="C181" s="509" t="str">
        <f>C152</f>
        <v>CAMINOS RURALES</v>
      </c>
      <c r="D181" s="509"/>
      <c r="E181" s="509"/>
      <c r="F181" s="509"/>
      <c r="G181" s="42" t="s">
        <v>350</v>
      </c>
      <c r="H181" s="352" t="s">
        <v>359</v>
      </c>
      <c r="I181" s="352"/>
      <c r="J181" s="396"/>
      <c r="K181" s="397">
        <f>M181+N181+O181+P181</f>
        <v>1050000</v>
      </c>
      <c r="L181" s="357">
        <v>0</v>
      </c>
      <c r="M181" s="417">
        <v>0</v>
      </c>
      <c r="N181" s="418">
        <v>0</v>
      </c>
      <c r="O181" s="417">
        <v>1050000</v>
      </c>
      <c r="P181" s="417">
        <v>0</v>
      </c>
      <c r="Q181" s="42"/>
      <c r="R181" s="356"/>
      <c r="S181" s="357">
        <v>1</v>
      </c>
      <c r="T181" s="356"/>
      <c r="U181" s="359"/>
      <c r="V181" s="359"/>
    </row>
    <row r="182" spans="2:22" ht="9.75" customHeight="1">
      <c r="B182" s="356"/>
      <c r="C182" s="402"/>
      <c r="D182" s="403"/>
      <c r="E182" s="403"/>
      <c r="F182" s="404"/>
      <c r="G182" s="42"/>
      <c r="H182" s="352"/>
      <c r="I182" s="352"/>
      <c r="J182" s="396"/>
      <c r="K182" s="397"/>
      <c r="L182" s="357"/>
      <c r="M182" s="417"/>
      <c r="N182" s="418"/>
      <c r="O182" s="417"/>
      <c r="P182" s="417"/>
      <c r="Q182" s="42"/>
      <c r="R182" s="356"/>
      <c r="S182" s="357"/>
      <c r="T182" s="356"/>
      <c r="U182" s="359"/>
      <c r="V182" s="359"/>
    </row>
    <row r="183" spans="2:22" ht="30" customHeight="1">
      <c r="B183" s="356"/>
      <c r="C183" s="509" t="str">
        <f>C154</f>
        <v>INFRAESTRUCTURA PRODUCTIVA RURAL</v>
      </c>
      <c r="D183" s="509"/>
      <c r="E183" s="509"/>
      <c r="F183" s="509"/>
      <c r="G183" s="42" t="s">
        <v>350</v>
      </c>
      <c r="H183" s="352" t="s">
        <v>360</v>
      </c>
      <c r="I183" s="352"/>
      <c r="J183" s="396"/>
      <c r="K183" s="397">
        <f>M183+N183+O183+P183</f>
        <v>1820000</v>
      </c>
      <c r="L183" s="357">
        <v>0</v>
      </c>
      <c r="M183" s="417">
        <v>1520000</v>
      </c>
      <c r="N183" s="418">
        <v>0</v>
      </c>
      <c r="O183" s="417">
        <v>0</v>
      </c>
      <c r="P183" s="417">
        <v>300000</v>
      </c>
      <c r="Q183" s="42"/>
      <c r="R183" s="356"/>
      <c r="S183" s="357">
        <v>1</v>
      </c>
      <c r="T183" s="401"/>
      <c r="U183" s="359"/>
      <c r="V183" s="359"/>
    </row>
    <row r="184" spans="2:22" ht="10.5" customHeight="1">
      <c r="B184" s="356"/>
      <c r="C184" s="402"/>
      <c r="D184" s="403"/>
      <c r="E184" s="403"/>
      <c r="F184" s="404"/>
      <c r="G184" s="42"/>
      <c r="H184" s="352"/>
      <c r="I184" s="352"/>
      <c r="J184" s="396"/>
      <c r="K184" s="397"/>
      <c r="L184" s="357"/>
      <c r="M184" s="417"/>
      <c r="N184" s="418"/>
      <c r="O184" s="417"/>
      <c r="P184" s="417"/>
      <c r="Q184" s="42"/>
      <c r="R184" s="356"/>
      <c r="S184" s="357"/>
      <c r="T184" s="356"/>
      <c r="U184" s="359"/>
      <c r="V184" s="359"/>
    </row>
    <row r="185" spans="2:22" ht="30" customHeight="1">
      <c r="B185" s="356"/>
      <c r="C185" s="509" t="s">
        <v>361</v>
      </c>
      <c r="D185" s="509"/>
      <c r="E185" s="509"/>
      <c r="F185" s="509"/>
      <c r="G185" s="42" t="s">
        <v>350</v>
      </c>
      <c r="H185" s="352" t="s">
        <v>362</v>
      </c>
      <c r="I185" s="352"/>
      <c r="J185" s="396"/>
      <c r="K185" s="397">
        <f>M185</f>
        <v>1113086.4</v>
      </c>
      <c r="L185" s="357">
        <v>0</v>
      </c>
      <c r="M185" s="417">
        <v>1113086.4</v>
      </c>
      <c r="N185" s="418">
        <v>0</v>
      </c>
      <c r="O185" s="417">
        <v>0</v>
      </c>
      <c r="P185" s="417">
        <v>0</v>
      </c>
      <c r="Q185" s="42"/>
      <c r="R185" s="356"/>
      <c r="S185" s="357">
        <v>1</v>
      </c>
      <c r="T185" s="356"/>
      <c r="U185" s="359"/>
      <c r="V185" s="359"/>
    </row>
    <row r="186" spans="2:22" ht="9.75" customHeight="1">
      <c r="B186" s="356"/>
      <c r="C186" s="402"/>
      <c r="D186" s="403"/>
      <c r="E186" s="403"/>
      <c r="F186" s="404"/>
      <c r="G186" s="42"/>
      <c r="H186" s="352"/>
      <c r="I186" s="352"/>
      <c r="J186" s="396"/>
      <c r="K186" s="397"/>
      <c r="L186" s="357"/>
      <c r="M186" s="417"/>
      <c r="N186" s="418"/>
      <c r="O186" s="417"/>
      <c r="P186" s="417"/>
      <c r="Q186" s="42"/>
      <c r="R186" s="356"/>
      <c r="S186" s="357"/>
      <c r="T186" s="356"/>
      <c r="U186" s="359"/>
      <c r="V186" s="359"/>
    </row>
    <row r="187" spans="2:22" ht="30" customHeight="1" thickBot="1">
      <c r="B187" s="407"/>
      <c r="C187" s="517" t="s">
        <v>343</v>
      </c>
      <c r="D187" s="517"/>
      <c r="E187" s="517"/>
      <c r="F187" s="517"/>
      <c r="G187" s="361" t="s">
        <v>350</v>
      </c>
      <c r="H187" s="408" t="s">
        <v>363</v>
      </c>
      <c r="I187" s="408"/>
      <c r="J187" s="409"/>
      <c r="K187" s="410">
        <f>M187</f>
        <v>742057.64</v>
      </c>
      <c r="L187" s="389">
        <v>0</v>
      </c>
      <c r="M187" s="420">
        <v>742057.64</v>
      </c>
      <c r="N187" s="421">
        <v>0</v>
      </c>
      <c r="O187" s="420">
        <v>0</v>
      </c>
      <c r="P187" s="420">
        <v>0</v>
      </c>
      <c r="Q187" s="361"/>
      <c r="R187" s="407"/>
      <c r="S187" s="389">
        <v>1</v>
      </c>
      <c r="T187" s="407"/>
      <c r="U187" s="392"/>
      <c r="V187" s="392"/>
    </row>
    <row r="188" spans="2:22" ht="13.5" thickBot="1">
      <c r="B188" s="28"/>
      <c r="C188" s="28"/>
      <c r="D188" s="28"/>
      <c r="E188" s="28"/>
      <c r="F188" s="28"/>
      <c r="G188" s="28"/>
      <c r="H188" s="28"/>
      <c r="I188" s="28"/>
      <c r="J188" s="203" t="s">
        <v>39</v>
      </c>
      <c r="K188" s="204">
        <f>SUM(K166:K187)</f>
        <v>37102882</v>
      </c>
      <c r="L188" s="413"/>
      <c r="M188" s="204">
        <f>SUM(M167:M187)</f>
        <v>29721743.419999998</v>
      </c>
      <c r="N188" s="204">
        <f>SUM(N166:N187)</f>
        <v>900000</v>
      </c>
      <c r="O188" s="204">
        <f>SUM(O166:O187)</f>
        <v>3914438.16</v>
      </c>
      <c r="P188" s="204">
        <f>SUM(P167:P187)</f>
        <v>2566700.42</v>
      </c>
      <c r="Q188" s="28"/>
      <c r="R188" s="28"/>
      <c r="S188" s="28"/>
      <c r="T188" s="28"/>
      <c r="U188" s="28"/>
      <c r="V188" s="28"/>
    </row>
    <row r="189" spans="2:22" ht="12.75">
      <c r="B189" s="28"/>
      <c r="C189" s="28"/>
      <c r="D189" s="28"/>
      <c r="E189" s="28"/>
      <c r="F189" s="28"/>
      <c r="G189" s="28"/>
      <c r="H189" s="28"/>
      <c r="I189" s="28"/>
      <c r="J189" s="28"/>
      <c r="K189" s="28"/>
      <c r="P189" s="28"/>
      <c r="Q189" s="28"/>
      <c r="R189" s="28"/>
      <c r="S189" s="28"/>
      <c r="T189" s="28"/>
      <c r="U189" s="28"/>
      <c r="V189" s="28"/>
    </row>
    <row r="190" spans="2:22" ht="12.75">
      <c r="B190" s="428" t="s">
        <v>364</v>
      </c>
      <c r="C190" s="428"/>
      <c r="D190" s="428"/>
      <c r="E190" s="428"/>
      <c r="F190" s="428"/>
      <c r="G190" s="428"/>
      <c r="H190" s="428"/>
      <c r="I190" s="428"/>
      <c r="J190" s="428"/>
      <c r="K190" s="428"/>
      <c r="L190" s="428"/>
      <c r="M190" s="428"/>
      <c r="N190" s="428"/>
      <c r="O190" s="428"/>
      <c r="P190" s="428"/>
      <c r="Q190" s="428"/>
      <c r="R190" s="428"/>
      <c r="S190" s="428"/>
      <c r="T190" s="428"/>
      <c r="U190" s="428"/>
      <c r="V190" s="428"/>
    </row>
    <row r="191" spans="2:22" ht="12.75" customHeight="1">
      <c r="B191" s="428"/>
      <c r="C191" s="428"/>
      <c r="D191" s="428"/>
      <c r="E191" s="428"/>
      <c r="F191" s="428"/>
      <c r="G191" s="428"/>
      <c r="H191" s="428"/>
      <c r="I191" s="428"/>
      <c r="J191" s="428"/>
      <c r="K191" s="428"/>
      <c r="L191" s="428"/>
      <c r="M191" s="428"/>
      <c r="N191" s="428"/>
      <c r="O191" s="428"/>
      <c r="P191" s="428"/>
      <c r="Q191" s="428"/>
      <c r="R191" s="428"/>
      <c r="S191" s="428"/>
      <c r="T191" s="428"/>
      <c r="U191" s="428"/>
      <c r="V191" s="428"/>
    </row>
    <row r="192" spans="2:22" ht="12.75" customHeight="1">
      <c r="B192" s="422"/>
      <c r="C192" s="422"/>
      <c r="D192" s="422"/>
      <c r="E192" s="422"/>
      <c r="F192" s="422"/>
      <c r="G192" s="422"/>
      <c r="H192" s="422"/>
      <c r="I192" s="422"/>
      <c r="J192" s="422"/>
      <c r="K192" s="422"/>
      <c r="L192" s="422"/>
      <c r="M192" s="422"/>
      <c r="N192" s="422"/>
      <c r="O192" s="422"/>
      <c r="P192" s="422"/>
      <c r="Q192" s="422"/>
      <c r="R192" s="422"/>
      <c r="S192" s="422"/>
      <c r="T192" s="422"/>
      <c r="U192" s="422"/>
      <c r="V192" s="422"/>
    </row>
    <row r="193" spans="2:22" ht="12.75" customHeight="1">
      <c r="B193" s="422"/>
      <c r="C193" s="422"/>
      <c r="D193" s="422"/>
      <c r="E193" s="422"/>
      <c r="F193" s="422"/>
      <c r="G193" s="422"/>
      <c r="H193" s="422"/>
      <c r="I193" s="422"/>
      <c r="J193" s="422"/>
      <c r="K193" s="422"/>
      <c r="L193" s="422"/>
      <c r="M193" s="422"/>
      <c r="N193" s="422"/>
      <c r="O193" s="422"/>
      <c r="P193" s="422"/>
      <c r="Q193" s="422"/>
      <c r="R193" s="422"/>
      <c r="S193" s="422"/>
      <c r="T193" s="422"/>
      <c r="U193" s="422"/>
      <c r="V193" s="422"/>
    </row>
    <row r="194" spans="11:14" ht="12.75">
      <c r="K194" s="413"/>
      <c r="M194" s="413"/>
      <c r="N194" s="423"/>
    </row>
    <row r="195" spans="15:22" ht="12.75">
      <c r="O195" s="413"/>
      <c r="S195" s="429" t="s">
        <v>368</v>
      </c>
      <c r="T195" s="429"/>
      <c r="U195" s="429"/>
      <c r="V195" s="429"/>
    </row>
    <row r="196" spans="11:22" ht="12.75">
      <c r="K196" s="424"/>
      <c r="S196" s="518" t="s">
        <v>369</v>
      </c>
      <c r="T196" s="518"/>
      <c r="U196" s="518"/>
      <c r="V196" s="518"/>
    </row>
    <row r="206" ht="12.75">
      <c r="X206" s="425"/>
    </row>
    <row r="207" ht="12.75">
      <c r="X207" s="413"/>
    </row>
    <row r="208" ht="12.75">
      <c r="X208" s="413"/>
    </row>
    <row r="218" ht="12.75">
      <c r="X218" s="413"/>
    </row>
  </sheetData>
  <sheetProtection/>
  <mergeCells count="323">
    <mergeCell ref="C187:F187"/>
    <mergeCell ref="B190:V191"/>
    <mergeCell ref="S195:V195"/>
    <mergeCell ref="S196:V196"/>
    <mergeCell ref="C175:F175"/>
    <mergeCell ref="C177:F177"/>
    <mergeCell ref="C179:F179"/>
    <mergeCell ref="C181:F181"/>
    <mergeCell ref="C183:F183"/>
    <mergeCell ref="C185:F185"/>
    <mergeCell ref="C166:F166"/>
    <mergeCell ref="C167:F167"/>
    <mergeCell ref="C169:F169"/>
    <mergeCell ref="C171:F171"/>
    <mergeCell ref="C173:F173"/>
    <mergeCell ref="K163:K164"/>
    <mergeCell ref="L163:L164"/>
    <mergeCell ref="M163:P163"/>
    <mergeCell ref="Q163:S163"/>
    <mergeCell ref="C154:F154"/>
    <mergeCell ref="C156:F156"/>
    <mergeCell ref="C158:F158"/>
    <mergeCell ref="B161:W161"/>
    <mergeCell ref="B163:B164"/>
    <mergeCell ref="C163:F164"/>
    <mergeCell ref="G163:G164"/>
    <mergeCell ref="H163:H164"/>
    <mergeCell ref="I163:I164"/>
    <mergeCell ref="J163:J164"/>
    <mergeCell ref="V163:V164"/>
    <mergeCell ref="T163:T164"/>
    <mergeCell ref="U163:U164"/>
    <mergeCell ref="C142:F142"/>
    <mergeCell ref="C144:F144"/>
    <mergeCell ref="C146:F146"/>
    <mergeCell ref="C148:F148"/>
    <mergeCell ref="C150:F150"/>
    <mergeCell ref="C152:F152"/>
    <mergeCell ref="U134:U135"/>
    <mergeCell ref="V134:V135"/>
    <mergeCell ref="W134:W135"/>
    <mergeCell ref="C137:F137"/>
    <mergeCell ref="C138:F138"/>
    <mergeCell ref="C140:F140"/>
    <mergeCell ref="I134:I135"/>
    <mergeCell ref="J134:J135"/>
    <mergeCell ref="K134:K135"/>
    <mergeCell ref="L134:L135"/>
    <mergeCell ref="M134:P134"/>
    <mergeCell ref="R134:T134"/>
    <mergeCell ref="C131:F131"/>
    <mergeCell ref="C132:F132"/>
    <mergeCell ref="B134:B135"/>
    <mergeCell ref="C134:F135"/>
    <mergeCell ref="G134:G135"/>
    <mergeCell ref="H134:H135"/>
    <mergeCell ref="Q127:S127"/>
    <mergeCell ref="T127:T128"/>
    <mergeCell ref="U127:U128"/>
    <mergeCell ref="V127:V128"/>
    <mergeCell ref="W127:W128"/>
    <mergeCell ref="C130:F130"/>
    <mergeCell ref="I127:I128"/>
    <mergeCell ref="J127:J128"/>
    <mergeCell ref="K127:K128"/>
    <mergeCell ref="L127:L128"/>
    <mergeCell ref="M127:M128"/>
    <mergeCell ref="N127:P127"/>
    <mergeCell ref="C124:F124"/>
    <mergeCell ref="C125:F125"/>
    <mergeCell ref="B127:B128"/>
    <mergeCell ref="C127:F128"/>
    <mergeCell ref="G127:G128"/>
    <mergeCell ref="H127:H128"/>
    <mergeCell ref="X116:X117"/>
    <mergeCell ref="C119:F119"/>
    <mergeCell ref="C120:F120"/>
    <mergeCell ref="C121:F121"/>
    <mergeCell ref="C122:F122"/>
    <mergeCell ref="C123:F123"/>
    <mergeCell ref="M116:M117"/>
    <mergeCell ref="N116:Q116"/>
    <mergeCell ref="R116:T116"/>
    <mergeCell ref="U116:U117"/>
    <mergeCell ref="V116:V117"/>
    <mergeCell ref="W116:W117"/>
    <mergeCell ref="G116:G117"/>
    <mergeCell ref="H116:H117"/>
    <mergeCell ref="I116:I117"/>
    <mergeCell ref="J116:J117"/>
    <mergeCell ref="K116:K117"/>
    <mergeCell ref="L116:L117"/>
    <mergeCell ref="C110:F110"/>
    <mergeCell ref="C111:F111"/>
    <mergeCell ref="C112:F112"/>
    <mergeCell ref="C113:F113"/>
    <mergeCell ref="C114:F114"/>
    <mergeCell ref="B116:B117"/>
    <mergeCell ref="C116:F117"/>
    <mergeCell ref="C104:F104"/>
    <mergeCell ref="C105:F105"/>
    <mergeCell ref="C106:F106"/>
    <mergeCell ref="C107:F107"/>
    <mergeCell ref="C108:F108"/>
    <mergeCell ref="C109:F109"/>
    <mergeCell ref="P101:R101"/>
    <mergeCell ref="S101:U101"/>
    <mergeCell ref="V101:V102"/>
    <mergeCell ref="W101:W102"/>
    <mergeCell ref="X101:X102"/>
    <mergeCell ref="Y101:Z101"/>
    <mergeCell ref="J101:J102"/>
    <mergeCell ref="K101:K102"/>
    <mergeCell ref="L101:L102"/>
    <mergeCell ref="M101:M102"/>
    <mergeCell ref="N101:N102"/>
    <mergeCell ref="O101:O102"/>
    <mergeCell ref="C99:F99"/>
    <mergeCell ref="B101:B102"/>
    <mergeCell ref="C101:F102"/>
    <mergeCell ref="G101:G102"/>
    <mergeCell ref="H101:H102"/>
    <mergeCell ref="I101:I102"/>
    <mergeCell ref="X93:X94"/>
    <mergeCell ref="Y93:Y94"/>
    <mergeCell ref="Z93:AA93"/>
    <mergeCell ref="C96:F96"/>
    <mergeCell ref="C97:F97"/>
    <mergeCell ref="C98:F98"/>
    <mergeCell ref="M93:M94"/>
    <mergeCell ref="N93:N94"/>
    <mergeCell ref="O93:O94"/>
    <mergeCell ref="P93:S93"/>
    <mergeCell ref="T93:V93"/>
    <mergeCell ref="W93:W94"/>
    <mergeCell ref="G93:G94"/>
    <mergeCell ref="H93:H94"/>
    <mergeCell ref="I93:I94"/>
    <mergeCell ref="J93:J94"/>
    <mergeCell ref="K93:K94"/>
    <mergeCell ref="L93:L94"/>
    <mergeCell ref="C88:F88"/>
    <mergeCell ref="C89:F89"/>
    <mergeCell ref="C90:F90"/>
    <mergeCell ref="C91:F91"/>
    <mergeCell ref="B93:B94"/>
    <mergeCell ref="C93:F94"/>
    <mergeCell ref="AA80:AB80"/>
    <mergeCell ref="C83:F83"/>
    <mergeCell ref="C84:F84"/>
    <mergeCell ref="C85:F85"/>
    <mergeCell ref="C86:F86"/>
    <mergeCell ref="C87:F87"/>
    <mergeCell ref="O80:O81"/>
    <mergeCell ref="P80:T80"/>
    <mergeCell ref="U80:W80"/>
    <mergeCell ref="X80:X81"/>
    <mergeCell ref="Y80:Y81"/>
    <mergeCell ref="Z80:Z81"/>
    <mergeCell ref="I80:I81"/>
    <mergeCell ref="J80:J81"/>
    <mergeCell ref="K80:K81"/>
    <mergeCell ref="L80:L81"/>
    <mergeCell ref="M80:M81"/>
    <mergeCell ref="N80:N81"/>
    <mergeCell ref="C78:F78"/>
    <mergeCell ref="C79:F79"/>
    <mergeCell ref="B80:B81"/>
    <mergeCell ref="C80:F81"/>
    <mergeCell ref="G80:G81"/>
    <mergeCell ref="H80:H81"/>
    <mergeCell ref="Z70:AA70"/>
    <mergeCell ref="C73:F73"/>
    <mergeCell ref="C74:F74"/>
    <mergeCell ref="C75:F75"/>
    <mergeCell ref="C76:F76"/>
    <mergeCell ref="C77:F77"/>
    <mergeCell ref="O70:O71"/>
    <mergeCell ref="P70:S70"/>
    <mergeCell ref="T70:V70"/>
    <mergeCell ref="W70:W71"/>
    <mergeCell ref="X70:X71"/>
    <mergeCell ref="Y70:Y71"/>
    <mergeCell ref="I70:I71"/>
    <mergeCell ref="J70:J71"/>
    <mergeCell ref="K70:K71"/>
    <mergeCell ref="L70:L71"/>
    <mergeCell ref="M70:M71"/>
    <mergeCell ref="N70:N71"/>
    <mergeCell ref="C67:F67"/>
    <mergeCell ref="C68:F68"/>
    <mergeCell ref="B70:B71"/>
    <mergeCell ref="C70:F71"/>
    <mergeCell ref="G70:G71"/>
    <mergeCell ref="H70:H71"/>
    <mergeCell ref="Y60:Y61"/>
    <mergeCell ref="Z60:AA60"/>
    <mergeCell ref="C63:F63"/>
    <mergeCell ref="C64:F64"/>
    <mergeCell ref="C65:F65"/>
    <mergeCell ref="C66:F66"/>
    <mergeCell ref="N60:N61"/>
    <mergeCell ref="O60:O61"/>
    <mergeCell ref="P60:S60"/>
    <mergeCell ref="T60:V60"/>
    <mergeCell ref="W60:W61"/>
    <mergeCell ref="X60:X61"/>
    <mergeCell ref="H60:H61"/>
    <mergeCell ref="I60:I61"/>
    <mergeCell ref="J60:J61"/>
    <mergeCell ref="K60:K61"/>
    <mergeCell ref="L60:L61"/>
    <mergeCell ref="M60:M61"/>
    <mergeCell ref="C56:F56"/>
    <mergeCell ref="C57:F57"/>
    <mergeCell ref="C58:F58"/>
    <mergeCell ref="B60:B61"/>
    <mergeCell ref="C60:F61"/>
    <mergeCell ref="G60:G61"/>
    <mergeCell ref="Z48:AA48"/>
    <mergeCell ref="C51:F51"/>
    <mergeCell ref="C52:F52"/>
    <mergeCell ref="C53:F53"/>
    <mergeCell ref="C54:F54"/>
    <mergeCell ref="C55:F55"/>
    <mergeCell ref="O48:O49"/>
    <mergeCell ref="P48:S48"/>
    <mergeCell ref="T48:V48"/>
    <mergeCell ref="W48:W49"/>
    <mergeCell ref="X48:X49"/>
    <mergeCell ref="Y48:Y49"/>
    <mergeCell ref="I48:I49"/>
    <mergeCell ref="J48:J49"/>
    <mergeCell ref="K48:K49"/>
    <mergeCell ref="L48:L49"/>
    <mergeCell ref="M48:M49"/>
    <mergeCell ref="N48:N49"/>
    <mergeCell ref="C45:F45"/>
    <mergeCell ref="C46:F46"/>
    <mergeCell ref="B48:B49"/>
    <mergeCell ref="C48:F49"/>
    <mergeCell ref="G48:G49"/>
    <mergeCell ref="H48:H49"/>
    <mergeCell ref="C39:F39"/>
    <mergeCell ref="C40:F40"/>
    <mergeCell ref="C41:F41"/>
    <mergeCell ref="C42:F42"/>
    <mergeCell ref="C43:F43"/>
    <mergeCell ref="C44:F44"/>
    <mergeCell ref="W36:W37"/>
    <mergeCell ref="X36:X37"/>
    <mergeCell ref="Y36:Y37"/>
    <mergeCell ref="Z36:AA36"/>
    <mergeCell ref="J36:J37"/>
    <mergeCell ref="K36:K37"/>
    <mergeCell ref="L36:L37"/>
    <mergeCell ref="M36:M37"/>
    <mergeCell ref="N36:N37"/>
    <mergeCell ref="O36:O37"/>
    <mergeCell ref="Z29:Z30"/>
    <mergeCell ref="AA29:AB29"/>
    <mergeCell ref="C32:F32"/>
    <mergeCell ref="C33:F33"/>
    <mergeCell ref="C34:F34"/>
    <mergeCell ref="B36:B37"/>
    <mergeCell ref="C36:F37"/>
    <mergeCell ref="G36:G37"/>
    <mergeCell ref="H36:H37"/>
    <mergeCell ref="I36:I37"/>
    <mergeCell ref="N29:N30"/>
    <mergeCell ref="O29:O30"/>
    <mergeCell ref="P29:T29"/>
    <mergeCell ref="U29:W29"/>
    <mergeCell ref="X29:X30"/>
    <mergeCell ref="Y29:Y30"/>
    <mergeCell ref="H29:H30"/>
    <mergeCell ref="I29:I30"/>
    <mergeCell ref="J29:J30"/>
    <mergeCell ref="K29:K30"/>
    <mergeCell ref="L29:L30"/>
    <mergeCell ref="M29:M30"/>
    <mergeCell ref="P36:S36"/>
    <mergeCell ref="T36:V36"/>
    <mergeCell ref="C25:F25"/>
    <mergeCell ref="C26:F26"/>
    <mergeCell ref="C27:F27"/>
    <mergeCell ref="B29:B30"/>
    <mergeCell ref="C29:F30"/>
    <mergeCell ref="G29:G30"/>
    <mergeCell ref="C19:F19"/>
    <mergeCell ref="C20:F20"/>
    <mergeCell ref="C21:F21"/>
    <mergeCell ref="C22:F22"/>
    <mergeCell ref="C23:F23"/>
    <mergeCell ref="C24:F24"/>
    <mergeCell ref="Y12:Y13"/>
    <mergeCell ref="Z12:AA12"/>
    <mergeCell ref="C15:F15"/>
    <mergeCell ref="C16:F16"/>
    <mergeCell ref="C17:F17"/>
    <mergeCell ref="C18:F18"/>
    <mergeCell ref="N12:N13"/>
    <mergeCell ref="O12:O13"/>
    <mergeCell ref="P12:S12"/>
    <mergeCell ref="T12:V12"/>
    <mergeCell ref="W12:W13"/>
    <mergeCell ref="X12:X13"/>
    <mergeCell ref="L4:Q4"/>
    <mergeCell ref="L5:Q5"/>
    <mergeCell ref="L6:R7"/>
    <mergeCell ref="T7:W7"/>
    <mergeCell ref="L8:Q8"/>
    <mergeCell ref="L9:Q9"/>
    <mergeCell ref="L10:R10"/>
    <mergeCell ref="B12:B13"/>
    <mergeCell ref="C12:F13"/>
    <mergeCell ref="G12:G13"/>
    <mergeCell ref="H12:H13"/>
    <mergeCell ref="I12:I13"/>
    <mergeCell ref="J12:J13"/>
    <mergeCell ref="K12:K13"/>
    <mergeCell ref="L12:L13"/>
    <mergeCell ref="M12:M13"/>
  </mergeCells>
  <printOptions/>
  <pageMargins left="0.7" right="0.7" top="0.75" bottom="0.75" header="0.3" footer="0.3"/>
  <pageSetup horizontalDpi="600" verticalDpi="600" orientation="portrait" scale="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vieyra</dc:creator>
  <cp:keywords/>
  <dc:description/>
  <cp:lastModifiedBy>OBRAS PUBLICAS</cp:lastModifiedBy>
  <dcterms:created xsi:type="dcterms:W3CDTF">2014-08-11T16:06:02Z</dcterms:created>
  <dcterms:modified xsi:type="dcterms:W3CDTF">2014-08-11T16:29:05Z</dcterms:modified>
  <cp:category/>
  <cp:version/>
  <cp:contentType/>
  <cp:contentStatus/>
</cp:coreProperties>
</file>